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os TEMP_DGH63\Cuarentena\Publicación mayo 2020\"/>
    </mc:Choice>
  </mc:AlternateContent>
  <bookViews>
    <workbookView xWindow="32760" yWindow="32760" windowWidth="20490" windowHeight="7545" tabRatio="563"/>
  </bookViews>
  <sheets>
    <sheet name="Dist. GN" sheetId="53" r:id="rId1"/>
  </sheets>
  <externalReferences>
    <externalReference r:id="rId2"/>
  </externalReferences>
  <definedNames>
    <definedName name="_xlnm.Print_Area" localSheetId="0">'Dist. GN'!$B$3:$AE$58</definedName>
    <definedName name="_xlnm.Database">#REF!</definedName>
  </definedNames>
  <calcPr calcId="181029"/>
</workbook>
</file>

<file path=xl/calcChain.xml><?xml version="1.0" encoding="utf-8"?>
<calcChain xmlns="http://schemas.openxmlformats.org/spreadsheetml/2006/main">
  <c r="AE16" i="53" l="1"/>
  <c r="AE32" i="53"/>
  <c r="AE29" i="53"/>
  <c r="AE41" i="53"/>
  <c r="AE25" i="53"/>
  <c r="AD32" i="53"/>
  <c r="AD16" i="53"/>
  <c r="AD25" i="53"/>
  <c r="AC16" i="53"/>
  <c r="AD29" i="53"/>
  <c r="AD41" i="53"/>
  <c r="AC32" i="53"/>
  <c r="AC41" i="53"/>
  <c r="AC29" i="53"/>
  <c r="AA32" i="53"/>
  <c r="AA41" i="53"/>
  <c r="AB32" i="53"/>
  <c r="AB41" i="53"/>
  <c r="AB29" i="53"/>
  <c r="AA29" i="53"/>
  <c r="Z29" i="53"/>
  <c r="Z32" i="53"/>
  <c r="Z41" i="53"/>
  <c r="Y29" i="53"/>
  <c r="Y32" i="53"/>
  <c r="Y41" i="53"/>
  <c r="X29" i="53"/>
  <c r="X32" i="53"/>
  <c r="X41" i="53"/>
  <c r="W29" i="53"/>
  <c r="W32" i="53"/>
  <c r="W41" i="53"/>
  <c r="V29" i="53"/>
  <c r="V32" i="53"/>
  <c r="V41" i="53"/>
  <c r="U32" i="53"/>
  <c r="U41" i="53"/>
  <c r="U29" i="53"/>
  <c r="T32" i="53"/>
  <c r="T41" i="53"/>
  <c r="T16" i="53"/>
  <c r="T29" i="53"/>
  <c r="S32" i="53"/>
  <c r="S41" i="53"/>
  <c r="S16" i="53"/>
  <c r="S25" i="53"/>
  <c r="S29" i="53"/>
  <c r="R32" i="53"/>
  <c r="R41" i="53"/>
  <c r="R29" i="53"/>
  <c r="R16" i="53"/>
  <c r="R25" i="53"/>
  <c r="Q16" i="53"/>
  <c r="Q25" i="53"/>
  <c r="Q29" i="53"/>
  <c r="Q32" i="53"/>
  <c r="Q41" i="53"/>
  <c r="P16" i="53"/>
  <c r="P25" i="53"/>
  <c r="P29" i="53"/>
  <c r="P32" i="53"/>
  <c r="P41" i="53"/>
  <c r="O16" i="53"/>
  <c r="O25" i="53"/>
  <c r="O32" i="53"/>
  <c r="O41" i="53"/>
  <c r="O29" i="53"/>
  <c r="N16" i="53"/>
  <c r="N25" i="53"/>
  <c r="N29" i="53"/>
  <c r="N32" i="53"/>
  <c r="N41" i="53"/>
  <c r="M16" i="53"/>
  <c r="M25" i="53"/>
  <c r="M29" i="53"/>
  <c r="M32" i="53"/>
  <c r="M41" i="53"/>
  <c r="L16" i="53"/>
  <c r="L25" i="53"/>
  <c r="L32" i="53"/>
  <c r="L41" i="53"/>
  <c r="L29" i="53"/>
  <c r="J16" i="53"/>
  <c r="J25" i="53"/>
  <c r="J32" i="53"/>
  <c r="J41" i="53"/>
  <c r="K32" i="53"/>
  <c r="K41" i="53"/>
  <c r="K29" i="53"/>
  <c r="K16" i="53"/>
  <c r="K25" i="53"/>
  <c r="I32" i="53"/>
  <c r="I41" i="53"/>
  <c r="J29" i="53"/>
  <c r="I29" i="53"/>
  <c r="I16" i="53"/>
  <c r="I25" i="53"/>
  <c r="H16" i="53"/>
  <c r="H25" i="53"/>
  <c r="H29" i="53"/>
  <c r="H32" i="53"/>
  <c r="H41" i="53"/>
  <c r="G16" i="53"/>
  <c r="G25" i="53"/>
  <c r="E16" i="53"/>
  <c r="E25" i="53"/>
  <c r="F16" i="53"/>
  <c r="F25" i="53"/>
  <c r="D16" i="53"/>
  <c r="D25" i="53"/>
  <c r="C16" i="53"/>
  <c r="C25" i="53"/>
  <c r="G32" i="53"/>
  <c r="G41" i="53"/>
  <c r="D32" i="53"/>
  <c r="D41" i="53"/>
  <c r="E32" i="53"/>
  <c r="E41" i="53"/>
  <c r="F32" i="53"/>
  <c r="F41" i="53"/>
  <c r="C32" i="53"/>
  <c r="C41" i="53"/>
  <c r="C29" i="53"/>
  <c r="D29" i="53"/>
  <c r="E29" i="53"/>
  <c r="G29" i="53"/>
  <c r="F29" i="53"/>
  <c r="T25" i="53"/>
  <c r="U16" i="53"/>
  <c r="U25" i="53"/>
  <c r="V16" i="53"/>
  <c r="V25" i="53"/>
  <c r="X16" i="53"/>
  <c r="X25" i="53"/>
  <c r="W16" i="53"/>
  <c r="W25" i="53"/>
  <c r="Y16" i="53"/>
  <c r="Y25" i="53"/>
  <c r="Z16" i="53"/>
  <c r="Z25" i="53"/>
  <c r="AA16" i="53"/>
  <c r="AA25" i="53"/>
  <c r="AC25" i="53"/>
  <c r="AB16" i="53"/>
  <c r="AB25" i="53"/>
</calcChain>
</file>

<file path=xl/sharedStrings.xml><?xml version="1.0" encoding="utf-8"?>
<sst xmlns="http://schemas.openxmlformats.org/spreadsheetml/2006/main" count="62" uniqueCount="50">
  <si>
    <t>Total</t>
  </si>
  <si>
    <t>INFORME DE DISTRIBUCIÓN DE GAS NATURAL EN LIMA Y CALLAO</t>
  </si>
  <si>
    <t>Concesionario:</t>
  </si>
  <si>
    <t>Gas Natural de Lima y Callao</t>
  </si>
  <si>
    <t>Área de Concesión:</t>
  </si>
  <si>
    <t>Departamento de Lima y la Provincia Constitucional del Callao</t>
  </si>
  <si>
    <t>Inicio de Operación:</t>
  </si>
  <si>
    <t>20 de agosto de 2004</t>
  </si>
  <si>
    <t>Categoría Tarifaria</t>
  </si>
  <si>
    <t>Promedio diario (MPCD)</t>
  </si>
  <si>
    <t>EVOLUCIÓN DEL NÚMERO DE CONSUMIDORES POR CATEGORÍA TARIFARIA</t>
  </si>
  <si>
    <t>B</t>
  </si>
  <si>
    <t>C</t>
  </si>
  <si>
    <t>D</t>
  </si>
  <si>
    <t>GNV</t>
  </si>
  <si>
    <t>DGH - MEM</t>
  </si>
  <si>
    <r>
      <t>VOLUMEN DE GAS NATURAL DISTRIBUIDO POR CATEGORÍA TARIFARIA (MPCD</t>
    </r>
    <r>
      <rPr>
        <b/>
        <u/>
        <vertAlign val="superscript"/>
        <sz val="10"/>
        <rFont val="Arial"/>
        <family val="2"/>
      </rPr>
      <t>(1)</t>
    </r>
    <r>
      <rPr>
        <b/>
        <u/>
        <sz val="10"/>
        <rFont val="Arial"/>
        <family val="2"/>
      </rPr>
      <t>)</t>
    </r>
  </si>
  <si>
    <t>(1) MPCD: miles de pies cúbicos por día.</t>
  </si>
  <si>
    <t>Categoría Tarifaria A1</t>
  </si>
  <si>
    <t>Categoría Tarifaria A2</t>
  </si>
  <si>
    <t>Categoría Tarifaria B</t>
  </si>
  <si>
    <t>Categoría Tarifaria C</t>
  </si>
  <si>
    <t xml:space="preserve">Categoría Tarifaria D </t>
  </si>
  <si>
    <t>Categoría Tarifaria E</t>
  </si>
  <si>
    <r>
      <t>Categoría Tarifaria GNV</t>
    </r>
    <r>
      <rPr>
        <vertAlign val="superscript"/>
        <sz val="10"/>
        <rFont val="Arial"/>
        <family val="2"/>
      </rPr>
      <t xml:space="preserve"> </t>
    </r>
  </si>
  <si>
    <t>Categoría Tarifaria GE</t>
  </si>
  <si>
    <t>Categoría Tarifaria IP</t>
  </si>
  <si>
    <t>Categorías Tarifarias</t>
  </si>
  <si>
    <t>Descripción</t>
  </si>
  <si>
    <t>Categorías por rangos de consumo (Sm3/mes)</t>
  </si>
  <si>
    <t>A1</t>
  </si>
  <si>
    <t>Hasta 30 Sm3/mes</t>
  </si>
  <si>
    <t>A2</t>
  </si>
  <si>
    <t>Desde 31 hasta 300 Sm3/mes</t>
  </si>
  <si>
    <t>Desde 301 hasta 17 500 Sm3/mes</t>
  </si>
  <si>
    <t>Desde 17 501 hasta 300 000 Sm3/mes</t>
  </si>
  <si>
    <t>Desde 300 001 hasta 900 000 Sm3/mes</t>
  </si>
  <si>
    <t>E</t>
  </si>
  <si>
    <t>Consumidor Independiente con un consumo mayor a 900 000 Sm3</t>
  </si>
  <si>
    <t>Categorías especiales, independiente del consumo mensual</t>
  </si>
  <si>
    <t>Para estaciones de servicio y/o gasocentros de gas natural vehicular.</t>
  </si>
  <si>
    <t>GE</t>
  </si>
  <si>
    <t>Para generadores de electricidad (GGEE)</t>
  </si>
  <si>
    <t>IP</t>
  </si>
  <si>
    <t>Para instituciones públicas tales como hospitales, centro de salud, instituciones educativas, entre otros.</t>
  </si>
  <si>
    <t xml:space="preserve"> Categoría Tarifaria B - Comercial </t>
  </si>
  <si>
    <t xml:space="preserve"> Categoría Tarifaria B - Industrial </t>
  </si>
  <si>
    <t>OSINERGMIN, mediante Resolución N° 055-2018-OS/CD estableció las categorías tarifarias para los usuarios del Sistema  de Distribución de Gas Natural por Red de Ductos en Lima y Callao, que se indican en el siguiente cuadro:</t>
  </si>
  <si>
    <r>
      <rPr>
        <b/>
        <u/>
        <sz val="10"/>
        <rFont val="Arial"/>
        <family val="2"/>
      </rPr>
      <t>Nota:</t>
    </r>
    <r>
      <rPr>
        <sz val="10"/>
        <rFont val="Arial"/>
      </rPr>
      <t xml:space="preserve"> A efectos de identificar el consumo de Gas Natural por sectores económicos se considera la distribución de la siguiente manera:
Sector Residencial: Categorías A1 y A2.
Sector Comercial: Categoría B Comercial.
Sector Industrial: Categorías B Industrial, C, D y E.
GNV.
Sector electricidad: Categoría GE
Instituciones públicas.</t>
    </r>
  </si>
  <si>
    <t>Al 31.05.20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</si>
</sst>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_ * #,##0.00_ ;_ * \-#,##0.00_ ;_ * &quot;-&quot;??_ ;_ @_ "/>
    <numFmt numFmtId="207" formatCode="_([$€-2]\ * #,##0.00_);_([$€-2]\ * \(#,##0.00\);_([$€-2]\ * &quot;-&quot;??_)"/>
  </numFmts>
  <fonts count="28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7" fillId="21" borderId="2" applyNumberFormat="0" applyAlignment="0" applyProtection="0"/>
    <xf numFmtId="177" fontId="25" fillId="0" borderId="0" applyFont="0" applyFill="0" applyBorder="0" applyAlignment="0" applyProtection="0"/>
    <xf numFmtId="0" fontId="9" fillId="0" borderId="0"/>
    <xf numFmtId="0" fontId="10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1" fillId="7" borderId="1" applyNumberFormat="0" applyAlignment="0" applyProtection="0"/>
    <xf numFmtId="207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1" fillId="7" borderId="1" applyNumberFormat="0" applyAlignment="0" applyProtection="0"/>
    <xf numFmtId="0" fontId="8" fillId="0" borderId="3" applyNumberFormat="0" applyFill="0" applyAlignment="0" applyProtection="0"/>
    <xf numFmtId="0" fontId="15" fillId="22" borderId="0" applyNumberFormat="0" applyBorder="0" applyAlignment="0" applyProtection="0"/>
    <xf numFmtId="0" fontId="16" fillId="0" borderId="0"/>
    <xf numFmtId="0" fontId="9" fillId="0" borderId="0"/>
    <xf numFmtId="0" fontId="1" fillId="23" borderId="7" applyNumberFormat="0" applyFont="0" applyAlignment="0" applyProtection="0"/>
    <xf numFmtId="0" fontId="9" fillId="23" borderId="7" applyNumberFormat="0" applyFon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0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6">
    <xf numFmtId="0" fontId="0" fillId="0" borderId="0" xfId="0"/>
    <xf numFmtId="0" fontId="9" fillId="24" borderId="0" xfId="72" applyFont="1" applyFill="1" applyBorder="1"/>
    <xf numFmtId="0" fontId="22" fillId="24" borderId="0" xfId="72" applyFont="1" applyFill="1" applyAlignment="1">
      <alignment horizontal="left"/>
    </xf>
    <xf numFmtId="0" fontId="9" fillId="25" borderId="0" xfId="72" applyFont="1" applyFill="1"/>
    <xf numFmtId="0" fontId="21" fillId="24" borderId="0" xfId="72" applyFont="1" applyFill="1" applyAlignment="1">
      <alignment horizontal="left"/>
    </xf>
    <xf numFmtId="0" fontId="26" fillId="24" borderId="0" xfId="72" applyFont="1" applyFill="1" applyBorder="1"/>
    <xf numFmtId="17" fontId="27" fillId="26" borderId="10" xfId="72" quotePrefix="1" applyNumberFormat="1" applyFont="1" applyFill="1" applyBorder="1" applyAlignment="1">
      <alignment horizontal="center" vertical="center" wrapText="1"/>
    </xf>
    <xf numFmtId="17" fontId="27" fillId="26" borderId="10" xfId="72" applyNumberFormat="1" applyFont="1" applyFill="1" applyBorder="1" applyAlignment="1">
      <alignment horizontal="center" vertical="center" wrapText="1"/>
    </xf>
    <xf numFmtId="0" fontId="9" fillId="24" borderId="11" xfId="72" applyFont="1" applyFill="1" applyBorder="1" applyAlignment="1">
      <alignment vertical="center"/>
    </xf>
    <xf numFmtId="0" fontId="9" fillId="24" borderId="10" xfId="72" applyFont="1" applyFill="1" applyBorder="1" applyAlignment="1">
      <alignment vertical="center"/>
    </xf>
    <xf numFmtId="3" fontId="9" fillId="24" borderId="10" xfId="72" applyNumberFormat="1" applyFont="1" applyFill="1" applyBorder="1" applyAlignment="1">
      <alignment horizontal="center" vertical="center"/>
    </xf>
    <xf numFmtId="0" fontId="9" fillId="24" borderId="12" xfId="72" applyFont="1" applyFill="1" applyBorder="1" applyAlignment="1">
      <alignment vertical="center"/>
    </xf>
    <xf numFmtId="3" fontId="9" fillId="24" borderId="13" xfId="72" applyNumberFormat="1" applyFont="1" applyFill="1" applyBorder="1" applyAlignment="1">
      <alignment horizontal="center" vertical="center"/>
    </xf>
    <xf numFmtId="0" fontId="27" fillId="26" borderId="10" xfId="72" applyFont="1" applyFill="1" applyBorder="1"/>
    <xf numFmtId="0" fontId="22" fillId="24" borderId="0" xfId="72" applyFont="1" applyFill="1" applyAlignment="1">
      <alignment horizontal="center" vertical="center"/>
    </xf>
    <xf numFmtId="0" fontId="27" fillId="26" borderId="10" xfId="72" applyFont="1" applyFill="1" applyBorder="1" applyAlignment="1">
      <alignment vertical="center"/>
    </xf>
    <xf numFmtId="3" fontId="27" fillId="26" borderId="10" xfId="72" applyNumberFormat="1" applyFont="1" applyFill="1" applyBorder="1" applyAlignment="1">
      <alignment horizontal="center" vertical="center"/>
    </xf>
    <xf numFmtId="0" fontId="9" fillId="24" borderId="14" xfId="72" applyFont="1" applyFill="1" applyBorder="1" applyAlignment="1">
      <alignment horizontal="left" vertical="center" indent="1"/>
    </xf>
    <xf numFmtId="0" fontId="9" fillId="24" borderId="11" xfId="72" applyFont="1" applyFill="1" applyBorder="1" applyAlignment="1">
      <alignment horizontal="left" vertical="center" indent="1"/>
    </xf>
    <xf numFmtId="3" fontId="9" fillId="24" borderId="15" xfId="72" applyNumberFormat="1" applyFont="1" applyFill="1" applyBorder="1" applyAlignment="1">
      <alignment horizontal="center" vertical="center"/>
    </xf>
    <xf numFmtId="3" fontId="9" fillId="24" borderId="16" xfId="72" applyNumberFormat="1" applyFont="1" applyFill="1" applyBorder="1" applyAlignment="1">
      <alignment horizontal="center" vertical="center"/>
    </xf>
    <xf numFmtId="3" fontId="9" fillId="24" borderId="14" xfId="72" applyNumberFormat="1" applyFont="1" applyFill="1" applyBorder="1" applyAlignment="1">
      <alignment horizontal="center" vertical="center"/>
    </xf>
    <xf numFmtId="3" fontId="9" fillId="24" borderId="11" xfId="72" applyNumberFormat="1" applyFont="1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9" fillId="25" borderId="17" xfId="0" applyFont="1" applyFill="1" applyBorder="1" applyAlignment="1">
      <alignment horizontal="center" vertical="center" wrapText="1"/>
    </xf>
    <xf numFmtId="0" fontId="9" fillId="25" borderId="17" xfId="72" applyFont="1" applyFill="1" applyBorder="1"/>
    <xf numFmtId="0" fontId="22" fillId="24" borderId="0" xfId="72" applyFont="1" applyFill="1" applyAlignment="1">
      <alignment vertical="center"/>
    </xf>
    <xf numFmtId="0" fontId="27" fillId="26" borderId="17" xfId="72" applyFont="1" applyFill="1" applyBorder="1" applyAlignment="1">
      <alignment horizontal="center"/>
    </xf>
    <xf numFmtId="0" fontId="21" fillId="25" borderId="17" xfId="0" applyFont="1" applyFill="1" applyBorder="1" applyAlignment="1">
      <alignment horizontal="center" vertical="center" wrapText="1"/>
    </xf>
    <xf numFmtId="0" fontId="22" fillId="24" borderId="0" xfId="72" applyFont="1" applyFill="1" applyAlignment="1">
      <alignment horizontal="center" vertical="center"/>
    </xf>
    <xf numFmtId="0" fontId="9" fillId="24" borderId="0" xfId="72" applyFont="1" applyFill="1" applyBorder="1" applyAlignment="1">
      <alignment horizontal="left" vertical="center" wrapText="1"/>
    </xf>
    <xf numFmtId="0" fontId="27" fillId="26" borderId="17" xfId="72" applyFont="1" applyFill="1" applyBorder="1" applyAlignment="1">
      <alignment horizontal="center"/>
    </xf>
    <xf numFmtId="0" fontId="21" fillId="25" borderId="17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left" wrapText="1"/>
    </xf>
    <xf numFmtId="0" fontId="9" fillId="25" borderId="17" xfId="72" applyFont="1" applyFill="1" applyBorder="1" applyAlignment="1">
      <alignment vertical="center" wrapText="1"/>
    </xf>
    <xf numFmtId="0" fontId="0" fillId="25" borderId="17" xfId="0" applyFill="1" applyBorder="1" applyAlignment="1">
      <alignment horizontal="center" vertical="center" wrapText="1"/>
    </xf>
  </cellXfs>
  <cellStyles count="85">
    <cellStyle name="0752-93035" xfId="1"/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Énfasis1" xfId="8" builtinId="30" customBuiltin="1"/>
    <cellStyle name="20% - Énfasis2" xfId="9" builtinId="34" customBuiltin="1"/>
    <cellStyle name="20% - Énfasis3" xfId="10" builtinId="38" customBuiltin="1"/>
    <cellStyle name="20% - Énfasis4" xfId="11" builtinId="42" customBuiltin="1"/>
    <cellStyle name="20% - Énfasis5" xfId="12" builtinId="46" customBuiltin="1"/>
    <cellStyle name="20% - Énfasis6" xfId="13" builtinId="50" customBuiltin="1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40% - Énfasis1" xfId="20" builtinId="31" customBuiltin="1"/>
    <cellStyle name="40% - Énfasis2" xfId="21" builtinId="35" customBuiltin="1"/>
    <cellStyle name="40% - Énfasis3" xfId="22" builtinId="39" customBuiltin="1"/>
    <cellStyle name="40% - Énfasis4" xfId="23" builtinId="43" customBuiltin="1"/>
    <cellStyle name="40% - Énfasis5" xfId="24" builtinId="47" customBuiltin="1"/>
    <cellStyle name="40% - Énfasis6" xfId="25" builtinId="51" customBuiltin="1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60% - Énfasis1" xfId="32" builtinId="32" customBuiltin="1"/>
    <cellStyle name="60% - Énfasis2" xfId="33" builtinId="36" customBuiltin="1"/>
    <cellStyle name="60% - Énfasis3" xfId="34" builtinId="40" customBuiltin="1"/>
    <cellStyle name="60% - Énfasis4" xfId="35" builtinId="44" customBuiltin="1"/>
    <cellStyle name="60% - Énfasis5" xfId="36" builtinId="48" customBuiltin="1"/>
    <cellStyle name="60% - Énfasis6" xfId="37" builtinId="52" customBuiltin="1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álculo" xfId="46" builtinId="22" customBuiltin="1"/>
    <cellStyle name="Celda de comprobación" xfId="47" builtinId="23" customBuiltin="1"/>
    <cellStyle name="Celda vinculada" xfId="48" builtinId="24" customBuiltin="1"/>
    <cellStyle name="Check Cell" xfId="49"/>
    <cellStyle name="Comma" xfId="50"/>
    <cellStyle name="Diseño" xfId="51"/>
    <cellStyle name="Encabezado 4" xfId="52" builtinId="19" customBuiltin="1"/>
    <cellStyle name="Énfasis1" xfId="53" builtinId="29" customBuiltin="1"/>
    <cellStyle name="Énfasis2" xfId="54" builtinId="33" customBuiltin="1"/>
    <cellStyle name="Énfasis3" xfId="55" builtinId="37" customBuiltin="1"/>
    <cellStyle name="Énfasis4" xfId="56" builtinId="41" customBuiltin="1"/>
    <cellStyle name="Énfasis5" xfId="57" builtinId="45" customBuiltin="1"/>
    <cellStyle name="Énfasis6" xfId="58" builtinId="49" customBuiltin="1"/>
    <cellStyle name="Entrada" xfId="59" builtinId="20" customBuiltin="1"/>
    <cellStyle name="Euro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correcto" xfId="67" builtinId="27" customBuiltin="1"/>
    <cellStyle name="Input" xfId="68"/>
    <cellStyle name="Linked Cell" xfId="69"/>
    <cellStyle name="Neutral" xfId="70" builtinId="28" customBuiltin="1"/>
    <cellStyle name="No-definido" xfId="71"/>
    <cellStyle name="Normal" xfId="0" builtinId="0"/>
    <cellStyle name="Normal 2" xfId="72"/>
    <cellStyle name="Notas" xfId="73" builtinId="10" customBuiltin="1"/>
    <cellStyle name="Note" xfId="74"/>
    <cellStyle name="Output" xfId="75"/>
    <cellStyle name="Salida" xfId="76" builtinId="21" customBuiltin="1"/>
    <cellStyle name="Texto de advertencia" xfId="77" builtinId="11" customBuiltin="1"/>
    <cellStyle name="Texto explicativo" xfId="78" builtinId="53" customBuiltin="1"/>
    <cellStyle name="Title" xfId="79"/>
    <cellStyle name="Título" xfId="80" builtinId="15" customBuiltin="1"/>
    <cellStyle name="Título 2" xfId="81" builtinId="17" customBuiltin="1"/>
    <cellStyle name="Título 3" xfId="82" builtinId="18" customBuiltin="1"/>
    <cellStyle name="Total" xfId="83" builtinId="25" customBuiltin="1"/>
    <cellStyle name="Warning Text" xfId="8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12</xdr:row>
      <xdr:rowOff>69154</xdr:rowOff>
    </xdr:from>
    <xdr:ext cx="123825" cy="238125"/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2419350" y="2088454"/>
          <a:ext cx="123825" cy="23812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es-P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PE"/>
        </a:p>
      </xdr:txBody>
    </xdr:sp>
    <xdr:clientData/>
  </xdr:oneCellAnchor>
  <xdr:twoCellAnchor editAs="oneCell">
    <xdr:from>
      <xdr:col>5</xdr:col>
      <xdr:colOff>0</xdr:colOff>
      <xdr:row>28</xdr:row>
      <xdr:rowOff>57150</xdr:rowOff>
    </xdr:from>
    <xdr:to>
      <xdr:col>18</xdr:col>
      <xdr:colOff>123825</xdr:colOff>
      <xdr:row>28</xdr:row>
      <xdr:rowOff>304800</xdr:rowOff>
    </xdr:to>
    <xdr:sp macro="" textlink="">
      <xdr:nvSpPr>
        <xdr:cNvPr id="4051324" name="Text Box 3"/>
        <xdr:cNvSpPr txBox="1">
          <a:spLocks noChangeArrowheads="1"/>
        </xdr:cNvSpPr>
      </xdr:nvSpPr>
      <xdr:spPr bwMode="auto">
        <a:xfrm>
          <a:off x="2667000" y="5686425"/>
          <a:ext cx="123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66675</xdr:rowOff>
    </xdr:from>
    <xdr:to>
      <xdr:col>18</xdr:col>
      <xdr:colOff>123825</xdr:colOff>
      <xdr:row>12</xdr:row>
      <xdr:rowOff>304800</xdr:rowOff>
    </xdr:to>
    <xdr:sp macro="" textlink="">
      <xdr:nvSpPr>
        <xdr:cNvPr id="4051325" name="Text Box 3"/>
        <xdr:cNvSpPr txBox="1">
          <a:spLocks noChangeArrowheads="1"/>
        </xdr:cNvSpPr>
      </xdr:nvSpPr>
      <xdr:spPr bwMode="auto">
        <a:xfrm>
          <a:off x="2667000" y="219075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28</xdr:row>
      <xdr:rowOff>57542</xdr:rowOff>
    </xdr:from>
    <xdr:ext cx="123825" cy="243997"/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2419350" y="6534542"/>
          <a:ext cx="123825" cy="243997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es-P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PE"/>
        </a:p>
      </xdr:txBody>
    </xdr:sp>
    <xdr:clientData/>
  </xdr:oneCellAnchor>
  <xdr:oneCellAnchor>
    <xdr:from>
      <xdr:col>5</xdr:col>
      <xdr:colOff>0</xdr:colOff>
      <xdr:row>28</xdr:row>
      <xdr:rowOff>69154</xdr:rowOff>
    </xdr:from>
    <xdr:ext cx="123825" cy="238125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2419350" y="6546154"/>
          <a:ext cx="123825" cy="23812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es-P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PE"/>
        </a:p>
      </xdr:txBody>
    </xdr:sp>
    <xdr:clientData/>
  </xdr:oneCellAnchor>
  <xdr:oneCellAnchor>
    <xdr:from>
      <xdr:col>5</xdr:col>
      <xdr:colOff>0</xdr:colOff>
      <xdr:row>28</xdr:row>
      <xdr:rowOff>69154</xdr:rowOff>
    </xdr:from>
    <xdr:ext cx="123825" cy="238125"/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2419350" y="6546154"/>
          <a:ext cx="123825" cy="23812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es-P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PE"/>
        </a:p>
      </xdr:txBody>
    </xdr:sp>
    <xdr:clientData/>
  </xdr:oneCellAnchor>
  <xdr:twoCellAnchor editAs="oneCell">
    <xdr:from>
      <xdr:col>5</xdr:col>
      <xdr:colOff>0</xdr:colOff>
      <xdr:row>28</xdr:row>
      <xdr:rowOff>66675</xdr:rowOff>
    </xdr:from>
    <xdr:to>
      <xdr:col>18</xdr:col>
      <xdr:colOff>123825</xdr:colOff>
      <xdr:row>28</xdr:row>
      <xdr:rowOff>304800</xdr:rowOff>
    </xdr:to>
    <xdr:sp macro="" textlink="">
      <xdr:nvSpPr>
        <xdr:cNvPr id="4051329" name="Text Box 3"/>
        <xdr:cNvSpPr txBox="1">
          <a:spLocks noChangeArrowheads="1"/>
        </xdr:cNvSpPr>
      </xdr:nvSpPr>
      <xdr:spPr bwMode="auto">
        <a:xfrm>
          <a:off x="2667000" y="569595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152400</xdr:rowOff>
    </xdr:from>
    <xdr:to>
      <xdr:col>18</xdr:col>
      <xdr:colOff>133350</xdr:colOff>
      <xdr:row>26</xdr:row>
      <xdr:rowOff>161925</xdr:rowOff>
    </xdr:to>
    <xdr:sp macro="" textlink="">
      <xdr:nvSpPr>
        <xdr:cNvPr id="4051330" name="Text Box 3"/>
        <xdr:cNvSpPr txBox="1">
          <a:spLocks noChangeArrowheads="1"/>
        </xdr:cNvSpPr>
      </xdr:nvSpPr>
      <xdr:spPr bwMode="auto">
        <a:xfrm>
          <a:off x="2667000" y="5153025"/>
          <a:ext cx="133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133350</xdr:rowOff>
    </xdr:from>
    <xdr:to>
      <xdr:col>18</xdr:col>
      <xdr:colOff>123825</xdr:colOff>
      <xdr:row>26</xdr:row>
      <xdr:rowOff>142875</xdr:rowOff>
    </xdr:to>
    <xdr:sp macro="" textlink="">
      <xdr:nvSpPr>
        <xdr:cNvPr id="4051331" name="Text Box 3"/>
        <xdr:cNvSpPr txBox="1">
          <a:spLocks noChangeArrowheads="1"/>
        </xdr:cNvSpPr>
      </xdr:nvSpPr>
      <xdr:spPr bwMode="auto">
        <a:xfrm>
          <a:off x="2667000" y="513397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104775</xdr:rowOff>
    </xdr:from>
    <xdr:to>
      <xdr:col>18</xdr:col>
      <xdr:colOff>123825</xdr:colOff>
      <xdr:row>26</xdr:row>
      <xdr:rowOff>114300</xdr:rowOff>
    </xdr:to>
    <xdr:sp macro="" textlink="">
      <xdr:nvSpPr>
        <xdr:cNvPr id="4051332" name="Text Box 3"/>
        <xdr:cNvSpPr txBox="1">
          <a:spLocks noChangeArrowheads="1"/>
        </xdr:cNvSpPr>
      </xdr:nvSpPr>
      <xdr:spPr bwMode="auto">
        <a:xfrm>
          <a:off x="2667000" y="5105400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12</xdr:row>
      <xdr:rowOff>69154</xdr:rowOff>
    </xdr:from>
    <xdr:ext cx="123825" cy="238125"/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2185147" y="2142242"/>
          <a:ext cx="123825" cy="23812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es-P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PE"/>
        </a:p>
      </xdr:txBody>
    </xdr:sp>
    <xdr:clientData/>
  </xdr:oneCellAnchor>
  <xdr:twoCellAnchor editAs="oneCell">
    <xdr:from>
      <xdr:col>6</xdr:col>
      <xdr:colOff>0</xdr:colOff>
      <xdr:row>12</xdr:row>
      <xdr:rowOff>66675</xdr:rowOff>
    </xdr:from>
    <xdr:to>
      <xdr:col>18</xdr:col>
      <xdr:colOff>123825</xdr:colOff>
      <xdr:row>12</xdr:row>
      <xdr:rowOff>304800</xdr:rowOff>
    </xdr:to>
    <xdr:sp macro="" textlink="">
      <xdr:nvSpPr>
        <xdr:cNvPr id="4051334" name="Text Box 3"/>
        <xdr:cNvSpPr txBox="1">
          <a:spLocks noChangeArrowheads="1"/>
        </xdr:cNvSpPr>
      </xdr:nvSpPr>
      <xdr:spPr bwMode="auto">
        <a:xfrm>
          <a:off x="2667000" y="219075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57150</xdr:rowOff>
    </xdr:from>
    <xdr:to>
      <xdr:col>18</xdr:col>
      <xdr:colOff>123825</xdr:colOff>
      <xdr:row>28</xdr:row>
      <xdr:rowOff>304800</xdr:rowOff>
    </xdr:to>
    <xdr:sp macro="" textlink="">
      <xdr:nvSpPr>
        <xdr:cNvPr id="4051335" name="Text Box 3"/>
        <xdr:cNvSpPr txBox="1">
          <a:spLocks noChangeArrowheads="1"/>
        </xdr:cNvSpPr>
      </xdr:nvSpPr>
      <xdr:spPr bwMode="auto">
        <a:xfrm>
          <a:off x="2667000" y="5686425"/>
          <a:ext cx="123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28</xdr:row>
      <xdr:rowOff>57542</xdr:rowOff>
    </xdr:from>
    <xdr:ext cx="123825" cy="243997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2185147" y="5257071"/>
          <a:ext cx="123825" cy="243997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es-P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PE"/>
        </a:p>
      </xdr:txBody>
    </xdr:sp>
    <xdr:clientData/>
  </xdr:oneCellAnchor>
  <xdr:oneCellAnchor>
    <xdr:from>
      <xdr:col>6</xdr:col>
      <xdr:colOff>0</xdr:colOff>
      <xdr:row>28</xdr:row>
      <xdr:rowOff>69154</xdr:rowOff>
    </xdr:from>
    <xdr:ext cx="123825" cy="238125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2185147" y="5268683"/>
          <a:ext cx="123825" cy="23812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es-P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PE"/>
        </a:p>
      </xdr:txBody>
    </xdr:sp>
    <xdr:clientData/>
  </xdr:oneCellAnchor>
  <xdr:oneCellAnchor>
    <xdr:from>
      <xdr:col>6</xdr:col>
      <xdr:colOff>0</xdr:colOff>
      <xdr:row>28</xdr:row>
      <xdr:rowOff>69154</xdr:rowOff>
    </xdr:from>
    <xdr:ext cx="123825" cy="238125"/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2185147" y="5268683"/>
          <a:ext cx="123825" cy="23812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es-P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PE"/>
        </a:p>
      </xdr:txBody>
    </xdr:sp>
    <xdr:clientData/>
  </xdr:oneCellAnchor>
  <xdr:twoCellAnchor editAs="oneCell">
    <xdr:from>
      <xdr:col>6</xdr:col>
      <xdr:colOff>0</xdr:colOff>
      <xdr:row>28</xdr:row>
      <xdr:rowOff>66675</xdr:rowOff>
    </xdr:from>
    <xdr:to>
      <xdr:col>18</xdr:col>
      <xdr:colOff>123825</xdr:colOff>
      <xdr:row>28</xdr:row>
      <xdr:rowOff>304800</xdr:rowOff>
    </xdr:to>
    <xdr:sp macro="" textlink="">
      <xdr:nvSpPr>
        <xdr:cNvPr id="4051339" name="Text Box 3"/>
        <xdr:cNvSpPr txBox="1">
          <a:spLocks noChangeArrowheads="1"/>
        </xdr:cNvSpPr>
      </xdr:nvSpPr>
      <xdr:spPr bwMode="auto">
        <a:xfrm>
          <a:off x="2667000" y="569595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12</xdr:row>
      <xdr:rowOff>69154</xdr:rowOff>
    </xdr:from>
    <xdr:ext cx="123825" cy="238125"/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5255559" y="2142242"/>
          <a:ext cx="123825" cy="23812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es-P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PE"/>
        </a:p>
      </xdr:txBody>
    </xdr:sp>
    <xdr:clientData/>
  </xdr:oneCellAnchor>
  <xdr:twoCellAnchor editAs="oneCell">
    <xdr:from>
      <xdr:col>3</xdr:col>
      <xdr:colOff>0</xdr:colOff>
      <xdr:row>12</xdr:row>
      <xdr:rowOff>66675</xdr:rowOff>
    </xdr:from>
    <xdr:to>
      <xdr:col>18</xdr:col>
      <xdr:colOff>123825</xdr:colOff>
      <xdr:row>12</xdr:row>
      <xdr:rowOff>304800</xdr:rowOff>
    </xdr:to>
    <xdr:sp macro="" textlink="">
      <xdr:nvSpPr>
        <xdr:cNvPr id="4051341" name="Text Box 3"/>
        <xdr:cNvSpPr txBox="1">
          <a:spLocks noChangeArrowheads="1"/>
        </xdr:cNvSpPr>
      </xdr:nvSpPr>
      <xdr:spPr bwMode="auto">
        <a:xfrm>
          <a:off x="2667000" y="219075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12</xdr:row>
      <xdr:rowOff>69154</xdr:rowOff>
    </xdr:from>
    <xdr:ext cx="123825" cy="238125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6308912" y="2142242"/>
          <a:ext cx="123825" cy="23812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es-P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PE"/>
        </a:p>
      </xdr:txBody>
    </xdr:sp>
    <xdr:clientData/>
  </xdr:oneCellAnchor>
  <xdr:twoCellAnchor editAs="oneCell">
    <xdr:from>
      <xdr:col>4</xdr:col>
      <xdr:colOff>0</xdr:colOff>
      <xdr:row>12</xdr:row>
      <xdr:rowOff>66675</xdr:rowOff>
    </xdr:from>
    <xdr:to>
      <xdr:col>18</xdr:col>
      <xdr:colOff>123825</xdr:colOff>
      <xdr:row>12</xdr:row>
      <xdr:rowOff>304800</xdr:rowOff>
    </xdr:to>
    <xdr:sp macro="" textlink="">
      <xdr:nvSpPr>
        <xdr:cNvPr id="4051343" name="Text Box 3"/>
        <xdr:cNvSpPr txBox="1">
          <a:spLocks noChangeArrowheads="1"/>
        </xdr:cNvSpPr>
      </xdr:nvSpPr>
      <xdr:spPr bwMode="auto">
        <a:xfrm>
          <a:off x="2667000" y="219075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57150</xdr:rowOff>
    </xdr:from>
    <xdr:to>
      <xdr:col>18</xdr:col>
      <xdr:colOff>123825</xdr:colOff>
      <xdr:row>28</xdr:row>
      <xdr:rowOff>304800</xdr:rowOff>
    </xdr:to>
    <xdr:sp macro="" textlink="">
      <xdr:nvSpPr>
        <xdr:cNvPr id="4051344" name="Text Box 3"/>
        <xdr:cNvSpPr txBox="1">
          <a:spLocks noChangeArrowheads="1"/>
        </xdr:cNvSpPr>
      </xdr:nvSpPr>
      <xdr:spPr bwMode="auto">
        <a:xfrm>
          <a:off x="2667000" y="5686425"/>
          <a:ext cx="123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28</xdr:row>
      <xdr:rowOff>57542</xdr:rowOff>
    </xdr:from>
    <xdr:ext cx="123825" cy="243997"/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5255559" y="5682895"/>
          <a:ext cx="123825" cy="243997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es-P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PE"/>
        </a:p>
      </xdr:txBody>
    </xdr:sp>
    <xdr:clientData/>
  </xdr:oneCellAnchor>
  <xdr:oneCellAnchor>
    <xdr:from>
      <xdr:col>3</xdr:col>
      <xdr:colOff>0</xdr:colOff>
      <xdr:row>28</xdr:row>
      <xdr:rowOff>69154</xdr:rowOff>
    </xdr:from>
    <xdr:ext cx="123825" cy="238125"/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5255559" y="5694507"/>
          <a:ext cx="123825" cy="23812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es-P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PE"/>
        </a:p>
      </xdr:txBody>
    </xdr:sp>
    <xdr:clientData/>
  </xdr:oneCellAnchor>
  <xdr:oneCellAnchor>
    <xdr:from>
      <xdr:col>3</xdr:col>
      <xdr:colOff>0</xdr:colOff>
      <xdr:row>28</xdr:row>
      <xdr:rowOff>69154</xdr:rowOff>
    </xdr:from>
    <xdr:ext cx="123825" cy="238125"/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5255559" y="5694507"/>
          <a:ext cx="123825" cy="23812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es-P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PE"/>
        </a:p>
      </xdr:txBody>
    </xdr:sp>
    <xdr:clientData/>
  </xdr:oneCellAnchor>
  <xdr:twoCellAnchor editAs="oneCell">
    <xdr:from>
      <xdr:col>3</xdr:col>
      <xdr:colOff>0</xdr:colOff>
      <xdr:row>28</xdr:row>
      <xdr:rowOff>66675</xdr:rowOff>
    </xdr:from>
    <xdr:to>
      <xdr:col>18</xdr:col>
      <xdr:colOff>123825</xdr:colOff>
      <xdr:row>28</xdr:row>
      <xdr:rowOff>304800</xdr:rowOff>
    </xdr:to>
    <xdr:sp macro="" textlink="">
      <xdr:nvSpPr>
        <xdr:cNvPr id="4051348" name="Text Box 3"/>
        <xdr:cNvSpPr txBox="1">
          <a:spLocks noChangeArrowheads="1"/>
        </xdr:cNvSpPr>
      </xdr:nvSpPr>
      <xdr:spPr bwMode="auto">
        <a:xfrm>
          <a:off x="2667000" y="569595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57150</xdr:rowOff>
    </xdr:from>
    <xdr:to>
      <xdr:col>18</xdr:col>
      <xdr:colOff>123825</xdr:colOff>
      <xdr:row>28</xdr:row>
      <xdr:rowOff>304800</xdr:rowOff>
    </xdr:to>
    <xdr:sp macro="" textlink="">
      <xdr:nvSpPr>
        <xdr:cNvPr id="4051349" name="Text Box 3"/>
        <xdr:cNvSpPr txBox="1">
          <a:spLocks noChangeArrowheads="1"/>
        </xdr:cNvSpPr>
      </xdr:nvSpPr>
      <xdr:spPr bwMode="auto">
        <a:xfrm>
          <a:off x="2667000" y="5686425"/>
          <a:ext cx="123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28</xdr:row>
      <xdr:rowOff>57542</xdr:rowOff>
    </xdr:from>
    <xdr:ext cx="123825" cy="243997"/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6308912" y="5682895"/>
          <a:ext cx="123825" cy="243997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es-P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PE"/>
        </a:p>
      </xdr:txBody>
    </xdr:sp>
    <xdr:clientData/>
  </xdr:oneCellAnchor>
  <xdr:oneCellAnchor>
    <xdr:from>
      <xdr:col>4</xdr:col>
      <xdr:colOff>0</xdr:colOff>
      <xdr:row>28</xdr:row>
      <xdr:rowOff>69154</xdr:rowOff>
    </xdr:from>
    <xdr:ext cx="123825" cy="238125"/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6308912" y="5694507"/>
          <a:ext cx="123825" cy="23812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es-P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PE"/>
        </a:p>
      </xdr:txBody>
    </xdr:sp>
    <xdr:clientData/>
  </xdr:oneCellAnchor>
  <xdr:oneCellAnchor>
    <xdr:from>
      <xdr:col>4</xdr:col>
      <xdr:colOff>0</xdr:colOff>
      <xdr:row>28</xdr:row>
      <xdr:rowOff>69154</xdr:rowOff>
    </xdr:from>
    <xdr:ext cx="123825" cy="238125"/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6308912" y="5694507"/>
          <a:ext cx="123825" cy="23812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es-PE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PE"/>
        </a:p>
      </xdr:txBody>
    </xdr:sp>
    <xdr:clientData/>
  </xdr:oneCellAnchor>
  <xdr:twoCellAnchor editAs="oneCell">
    <xdr:from>
      <xdr:col>4</xdr:col>
      <xdr:colOff>0</xdr:colOff>
      <xdr:row>28</xdr:row>
      <xdr:rowOff>66675</xdr:rowOff>
    </xdr:from>
    <xdr:to>
      <xdr:col>18</xdr:col>
      <xdr:colOff>123825</xdr:colOff>
      <xdr:row>28</xdr:row>
      <xdr:rowOff>304800</xdr:rowOff>
    </xdr:to>
    <xdr:sp macro="" textlink="">
      <xdr:nvSpPr>
        <xdr:cNvPr id="4051353" name="Text Box 3"/>
        <xdr:cNvSpPr txBox="1">
          <a:spLocks noChangeArrowheads="1"/>
        </xdr:cNvSpPr>
      </xdr:nvSpPr>
      <xdr:spPr bwMode="auto">
        <a:xfrm>
          <a:off x="2667000" y="569595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galvez\dows\Documentos%20de%20JJVARGAS\joel-in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3:AE66"/>
  <sheetViews>
    <sheetView showGridLines="0" tabSelected="1" view="pageBreakPreview" zoomScale="73" zoomScaleNormal="73" zoomScaleSheetLayoutView="73" zoomScalePageLayoutView="40" workbookViewId="0">
      <selection activeCell="AJ15" sqref="AJ15"/>
    </sheetView>
  </sheetViews>
  <sheetFormatPr baseColWidth="10" defaultRowHeight="12.75" x14ac:dyDescent="0.2"/>
  <cols>
    <col min="1" max="1" width="7.5703125" style="1" customWidth="1"/>
    <col min="2" max="2" width="32.42578125" style="3" customWidth="1"/>
    <col min="3" max="3" width="15.5703125" style="3" hidden="1" customWidth="1"/>
    <col min="4" max="5" width="15.7109375" style="3" hidden="1" customWidth="1"/>
    <col min="6" max="6" width="15.7109375" style="1" hidden="1" customWidth="1"/>
    <col min="7" max="7" width="16.42578125" style="1" hidden="1" customWidth="1"/>
    <col min="8" max="8" width="15.85546875" style="1" hidden="1" customWidth="1"/>
    <col min="9" max="9" width="25.7109375" style="1" hidden="1" customWidth="1"/>
    <col min="10" max="10" width="15.7109375" style="1" hidden="1" customWidth="1"/>
    <col min="11" max="11" width="15.140625" style="1" hidden="1" customWidth="1"/>
    <col min="12" max="12" width="15.42578125" style="1" hidden="1" customWidth="1"/>
    <col min="13" max="13" width="15.5703125" style="1" hidden="1" customWidth="1"/>
    <col min="14" max="14" width="17.7109375" style="1" hidden="1" customWidth="1"/>
    <col min="15" max="16" width="15.140625" style="1" hidden="1" customWidth="1"/>
    <col min="17" max="17" width="26.85546875" style="1" hidden="1" customWidth="1"/>
    <col min="18" max="18" width="28" style="1" hidden="1" customWidth="1"/>
    <col min="19" max="23" width="15.140625" style="1" customWidth="1"/>
    <col min="24" max="24" width="12.42578125" style="1" customWidth="1"/>
    <col min="25" max="28" width="11.42578125" style="1"/>
    <col min="29" max="29" width="11.42578125" style="1" customWidth="1"/>
    <col min="30" max="16384" width="11.42578125" style="1"/>
  </cols>
  <sheetData>
    <row r="3" spans="2:31" ht="24.75" customHeight="1" x14ac:dyDescent="0.2"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9" t="s">
        <v>1</v>
      </c>
      <c r="R3" s="29"/>
      <c r="S3" s="29"/>
      <c r="T3" s="29"/>
      <c r="U3" s="29"/>
      <c r="V3" s="29"/>
      <c r="W3" s="29"/>
      <c r="X3" s="29"/>
      <c r="Y3" s="29"/>
      <c r="Z3" s="29"/>
    </row>
    <row r="4" spans="2:31" x14ac:dyDescent="0.2"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9" t="s">
        <v>49</v>
      </c>
      <c r="S4" s="29"/>
      <c r="T4" s="29"/>
      <c r="U4" s="29"/>
      <c r="V4" s="29"/>
      <c r="W4" s="29"/>
      <c r="X4" s="29"/>
      <c r="Y4" s="29"/>
      <c r="Z4" s="29"/>
    </row>
    <row r="5" spans="2:31" x14ac:dyDescent="0.2">
      <c r="B5" s="14"/>
      <c r="C5" s="14"/>
      <c r="D5" s="14"/>
      <c r="E5" s="14"/>
    </row>
    <row r="6" spans="2:31" x14ac:dyDescent="0.2">
      <c r="B6" s="2"/>
      <c r="C6" s="2"/>
      <c r="D6" s="2"/>
      <c r="E6" s="2"/>
    </row>
    <row r="7" spans="2:31" x14ac:dyDescent="0.2">
      <c r="B7" s="4" t="s">
        <v>2</v>
      </c>
      <c r="S7" s="3" t="s">
        <v>3</v>
      </c>
    </row>
    <row r="8" spans="2:31" x14ac:dyDescent="0.2">
      <c r="B8" s="4" t="s">
        <v>4</v>
      </c>
      <c r="S8" s="3" t="s">
        <v>5</v>
      </c>
    </row>
    <row r="9" spans="2:31" x14ac:dyDescent="0.2">
      <c r="B9" s="4" t="s">
        <v>6</v>
      </c>
      <c r="S9" s="3" t="s">
        <v>7</v>
      </c>
    </row>
    <row r="11" spans="2:31" ht="14.25" x14ac:dyDescent="0.2">
      <c r="B11" s="2" t="s">
        <v>16</v>
      </c>
      <c r="C11" s="2"/>
      <c r="D11" s="2"/>
      <c r="E11" s="2"/>
    </row>
    <row r="12" spans="2:31" ht="13.5" thickBot="1" x14ac:dyDescent="0.25">
      <c r="F12" s="5">
        <v>31</v>
      </c>
      <c r="G12" s="5">
        <v>28</v>
      </c>
    </row>
    <row r="13" spans="2:31" ht="28.5" customHeight="1" thickBot="1" x14ac:dyDescent="0.25">
      <c r="B13" s="6" t="s">
        <v>8</v>
      </c>
      <c r="C13" s="7">
        <v>43101</v>
      </c>
      <c r="D13" s="7">
        <v>43132</v>
      </c>
      <c r="E13" s="7">
        <v>43160</v>
      </c>
      <c r="F13" s="7">
        <v>43191</v>
      </c>
      <c r="G13" s="7">
        <v>43221</v>
      </c>
      <c r="H13" s="7">
        <v>43252</v>
      </c>
      <c r="I13" s="7">
        <v>43282</v>
      </c>
      <c r="J13" s="7">
        <v>43313</v>
      </c>
      <c r="K13" s="7">
        <v>43344</v>
      </c>
      <c r="L13" s="7">
        <v>43374</v>
      </c>
      <c r="M13" s="7">
        <v>43405</v>
      </c>
      <c r="N13" s="7">
        <v>43435</v>
      </c>
      <c r="O13" s="7">
        <v>43466</v>
      </c>
      <c r="P13" s="7">
        <v>43497</v>
      </c>
      <c r="Q13" s="7">
        <v>43525</v>
      </c>
      <c r="R13" s="7">
        <v>43556</v>
      </c>
      <c r="S13" s="7">
        <v>43586</v>
      </c>
      <c r="T13" s="7">
        <v>43617</v>
      </c>
      <c r="U13" s="7">
        <v>43647</v>
      </c>
      <c r="V13" s="7">
        <v>43678</v>
      </c>
      <c r="W13" s="7">
        <v>43709</v>
      </c>
      <c r="X13" s="7">
        <v>43739</v>
      </c>
      <c r="Y13" s="7">
        <v>43770</v>
      </c>
      <c r="Z13" s="7">
        <v>43800</v>
      </c>
      <c r="AA13" s="7">
        <v>43831</v>
      </c>
      <c r="AB13" s="7">
        <v>43862</v>
      </c>
      <c r="AC13" s="7">
        <v>43891</v>
      </c>
      <c r="AD13" s="7">
        <v>43922</v>
      </c>
      <c r="AE13" s="7">
        <v>43952</v>
      </c>
    </row>
    <row r="14" spans="2:31" ht="16.5" customHeight="1" thickBot="1" x14ac:dyDescent="0.25">
      <c r="B14" s="8" t="s">
        <v>18</v>
      </c>
      <c r="C14" s="10">
        <v>7220.37</v>
      </c>
      <c r="D14" s="10">
        <v>6578.63</v>
      </c>
      <c r="E14" s="10">
        <v>7444.97</v>
      </c>
      <c r="F14" s="10">
        <v>7679.7</v>
      </c>
      <c r="G14" s="10">
        <v>8341.5028632211124</v>
      </c>
      <c r="H14" s="10">
        <v>9175.6531495432228</v>
      </c>
      <c r="I14" s="10">
        <v>8561.5146736239694</v>
      </c>
      <c r="J14" s="10">
        <v>9177.830710424445</v>
      </c>
      <c r="K14" s="10">
        <v>8336.6819848734049</v>
      </c>
      <c r="L14" s="10">
        <v>9410.7375819720928</v>
      </c>
      <c r="M14" s="10">
        <v>9062.1275668326198</v>
      </c>
      <c r="N14" s="10">
        <v>8853.4553464516703</v>
      </c>
      <c r="O14" s="10">
        <v>9523.49</v>
      </c>
      <c r="P14" s="10">
        <v>8454.73</v>
      </c>
      <c r="Q14" s="10">
        <v>9300.2000000000007</v>
      </c>
      <c r="R14" s="10">
        <v>10039.049999999999</v>
      </c>
      <c r="S14" s="10">
        <v>11208.4505530693</v>
      </c>
      <c r="T14" s="10">
        <v>10204.194290613101</v>
      </c>
      <c r="U14" s="10">
        <v>11224.6137196744</v>
      </c>
      <c r="V14" s="10">
        <v>11443.795597427999</v>
      </c>
      <c r="W14" s="10">
        <v>11036.518674950101</v>
      </c>
      <c r="X14" s="10">
        <v>11645.8186062776</v>
      </c>
      <c r="Y14" s="10">
        <v>10082.015564252</v>
      </c>
      <c r="Z14" s="10">
        <v>10930.4568550846</v>
      </c>
      <c r="AA14" s="10">
        <v>10679.988258924899</v>
      </c>
      <c r="AB14" s="10">
        <v>9939.9779524881396</v>
      </c>
      <c r="AC14" s="10">
        <v>10848.831853283718</v>
      </c>
      <c r="AD14" s="10">
        <v>10526.573161095192</v>
      </c>
      <c r="AE14" s="10">
        <v>10000.244503040431</v>
      </c>
    </row>
    <row r="15" spans="2:31" ht="16.5" customHeight="1" thickBot="1" x14ac:dyDescent="0.25">
      <c r="B15" s="9" t="s">
        <v>19</v>
      </c>
      <c r="C15" s="10">
        <v>2472.37</v>
      </c>
      <c r="D15" s="10">
        <v>2177.89</v>
      </c>
      <c r="E15" s="10">
        <v>2351.7800000000002</v>
      </c>
      <c r="F15" s="10">
        <v>2388.0500000000002</v>
      </c>
      <c r="G15" s="10">
        <v>2744.8880155808661</v>
      </c>
      <c r="H15" s="10">
        <v>3019.3768171389529</v>
      </c>
      <c r="I15" s="10">
        <v>2912.3113558464761</v>
      </c>
      <c r="J15" s="10">
        <v>3201.9310305049621</v>
      </c>
      <c r="K15" s="10">
        <v>2942.8640775747408</v>
      </c>
      <c r="L15" s="10">
        <v>3352.7967998561717</v>
      </c>
      <c r="M15" s="10">
        <v>3290.3013587678461</v>
      </c>
      <c r="N15" s="10">
        <v>2944.3458895187446</v>
      </c>
      <c r="O15" s="10">
        <v>3248.2186031426954</v>
      </c>
      <c r="P15" s="10">
        <v>2733.8285938907525</v>
      </c>
      <c r="Q15" s="10">
        <v>3007.2114532798282</v>
      </c>
      <c r="R15" s="10">
        <v>3059.56</v>
      </c>
      <c r="S15" s="10">
        <v>3452.0021409797769</v>
      </c>
      <c r="T15" s="10">
        <v>3334.7114353749998</v>
      </c>
      <c r="U15" s="10">
        <v>3668.1825789125</v>
      </c>
      <c r="V15" s="10">
        <v>3760.71219636755</v>
      </c>
      <c r="W15" s="10">
        <v>3867.2640640946402</v>
      </c>
      <c r="X15" s="10">
        <v>4205.33534500729</v>
      </c>
      <c r="Y15" s="10">
        <v>3642.3599835628602</v>
      </c>
      <c r="Z15" s="10">
        <v>3800.9678611120598</v>
      </c>
      <c r="AA15" s="10">
        <v>3570.6095019034601</v>
      </c>
      <c r="AB15" s="10">
        <v>3279.1874034631001</v>
      </c>
      <c r="AC15" s="10">
        <v>3640.6296878163871</v>
      </c>
      <c r="AD15" s="10">
        <v>3362.0553119092006</v>
      </c>
      <c r="AE15" s="10">
        <v>3193.9525463137402</v>
      </c>
    </row>
    <row r="16" spans="2:31" ht="16.5" customHeight="1" thickBot="1" x14ac:dyDescent="0.25">
      <c r="B16" s="9" t="s">
        <v>20</v>
      </c>
      <c r="C16" s="10">
        <f t="shared" ref="C16:H16" si="0">+SUM(C17:C18)</f>
        <v>3724.7</v>
      </c>
      <c r="D16" s="10">
        <f t="shared" si="0"/>
        <v>3446.33</v>
      </c>
      <c r="E16" s="10">
        <f t="shared" si="0"/>
        <v>3763.57</v>
      </c>
      <c r="F16" s="10">
        <f t="shared" si="0"/>
        <v>3903.52</v>
      </c>
      <c r="G16" s="10">
        <f t="shared" si="0"/>
        <v>4238.3993182099775</v>
      </c>
      <c r="H16" s="10">
        <f t="shared" si="0"/>
        <v>4662.2392500309761</v>
      </c>
      <c r="I16" s="10">
        <f t="shared" ref="I16:N16" si="1">+SUM(I17:I18)</f>
        <v>4227.9406254435053</v>
      </c>
      <c r="J16" s="10">
        <f t="shared" si="1"/>
        <v>4446.5653136913907</v>
      </c>
      <c r="K16" s="10">
        <f t="shared" si="1"/>
        <v>4075.8490678451781</v>
      </c>
      <c r="L16" s="10">
        <f t="shared" si="1"/>
        <v>4559.2273302490303</v>
      </c>
      <c r="M16" s="10">
        <f t="shared" si="1"/>
        <v>4417.6702807255679</v>
      </c>
      <c r="N16" s="10">
        <f t="shared" si="1"/>
        <v>4154.157434356518</v>
      </c>
      <c r="O16" s="10">
        <f>+SUM(O17:O18)</f>
        <v>4274.4699314902045</v>
      </c>
      <c r="P16" s="10">
        <f>+SUM(P17:P18)</f>
        <v>3788.1433591940131</v>
      </c>
      <c r="Q16" s="10">
        <f>+SUM(Q17:Q18)</f>
        <v>4166.957695113415</v>
      </c>
      <c r="R16" s="10">
        <f>+SUM(R17:R18)</f>
        <v>4414.43</v>
      </c>
      <c r="S16" s="10">
        <f>+SUM(S17:S18)</f>
        <v>4810.5175298234935</v>
      </c>
      <c r="T16" s="10">
        <f>+T17+T18</f>
        <v>4693.6015933365597</v>
      </c>
      <c r="U16" s="10">
        <f>+SUM(U17:U18)</f>
        <v>5162.9617526702204</v>
      </c>
      <c r="V16" s="10">
        <f>+V17+V18</f>
        <v>4854.7745709666597</v>
      </c>
      <c r="W16" s="10">
        <f t="shared" ref="W16:AE16" si="2">+SUM(W17:W18)</f>
        <v>5053.3653523047897</v>
      </c>
      <c r="X16" s="10">
        <f t="shared" si="2"/>
        <v>5010.2008062724099</v>
      </c>
      <c r="Y16" s="10">
        <f t="shared" si="2"/>
        <v>4505.76447623887</v>
      </c>
      <c r="Z16" s="10">
        <f t="shared" si="2"/>
        <v>4761.1158220753096</v>
      </c>
      <c r="AA16" s="10">
        <f t="shared" si="2"/>
        <v>4829.2884249147401</v>
      </c>
      <c r="AB16" s="10">
        <f t="shared" si="2"/>
        <v>4564.1360986249801</v>
      </c>
      <c r="AC16" s="10">
        <f t="shared" si="2"/>
        <v>4531.4022064663222</v>
      </c>
      <c r="AD16" s="10">
        <f t="shared" si="2"/>
        <v>3830.750598853027</v>
      </c>
      <c r="AE16" s="10">
        <f t="shared" si="2"/>
        <v>3639.2130689103751</v>
      </c>
    </row>
    <row r="17" spans="2:31" ht="16.5" customHeight="1" x14ac:dyDescent="0.2">
      <c r="B17" s="17" t="s">
        <v>45</v>
      </c>
      <c r="C17" s="21">
        <v>2483.39</v>
      </c>
      <c r="D17" s="21">
        <v>2272.92</v>
      </c>
      <c r="E17" s="21">
        <v>2436.2800000000002</v>
      </c>
      <c r="F17" s="21">
        <v>2518.65</v>
      </c>
      <c r="G17" s="21">
        <v>2641.2017691356345</v>
      </c>
      <c r="H17" s="21">
        <v>2905.3219460491982</v>
      </c>
      <c r="I17" s="21">
        <v>2697.8483900755277</v>
      </c>
      <c r="J17" s="21">
        <v>2919.4120744850743</v>
      </c>
      <c r="K17" s="21">
        <v>2450.2919377000621</v>
      </c>
      <c r="L17" s="21">
        <v>2950.9639854257202</v>
      </c>
      <c r="M17" s="21">
        <v>2884.2378527540659</v>
      </c>
      <c r="N17" s="21">
        <v>2727.6091611145803</v>
      </c>
      <c r="O17" s="21">
        <v>2938.7088181596564</v>
      </c>
      <c r="P17" s="21">
        <v>2465.3147816933938</v>
      </c>
      <c r="Q17" s="21">
        <v>2711.8462598627334</v>
      </c>
      <c r="R17" s="21">
        <v>2876.54</v>
      </c>
      <c r="S17" s="21">
        <v>3022.050566478028</v>
      </c>
      <c r="T17" s="21">
        <v>2961.2645690238</v>
      </c>
      <c r="U17" s="21">
        <v>3257.3910259261802</v>
      </c>
      <c r="V17" s="21">
        <v>3160.0189163748801</v>
      </c>
      <c r="W17" s="21">
        <v>3217.3306802247698</v>
      </c>
      <c r="X17" s="21">
        <v>3351.7851357066402</v>
      </c>
      <c r="Y17" s="21">
        <v>2959.06124612658</v>
      </c>
      <c r="Z17" s="21">
        <v>3232.58831946796</v>
      </c>
      <c r="AA17" s="21">
        <v>3245.6154909148299</v>
      </c>
      <c r="AB17" s="21">
        <v>3027.1153193360901</v>
      </c>
      <c r="AC17" s="21">
        <v>3337.6285948121476</v>
      </c>
      <c r="AD17" s="21">
        <v>3202.9650609116707</v>
      </c>
      <c r="AE17" s="21">
        <v>3042.8168078660869</v>
      </c>
    </row>
    <row r="18" spans="2:31" ht="16.5" customHeight="1" thickBot="1" x14ac:dyDescent="0.25">
      <c r="B18" s="18" t="s">
        <v>46</v>
      </c>
      <c r="C18" s="22">
        <v>1241.31</v>
      </c>
      <c r="D18" s="22">
        <v>1173.4100000000001</v>
      </c>
      <c r="E18" s="22">
        <v>1327.29</v>
      </c>
      <c r="F18" s="22">
        <v>1384.87</v>
      </c>
      <c r="G18" s="22">
        <v>1597.1975490743432</v>
      </c>
      <c r="H18" s="22">
        <v>1756.9173039817779</v>
      </c>
      <c r="I18" s="22">
        <v>1530.0922353679778</v>
      </c>
      <c r="J18" s="22">
        <v>1527.1532392063161</v>
      </c>
      <c r="K18" s="22">
        <v>1625.5571301451157</v>
      </c>
      <c r="L18" s="22">
        <v>1608.2633448233098</v>
      </c>
      <c r="M18" s="22">
        <v>1533.4324279715022</v>
      </c>
      <c r="N18" s="22">
        <v>1426.5482732419375</v>
      </c>
      <c r="O18" s="22">
        <v>1335.7611133305477</v>
      </c>
      <c r="P18" s="22">
        <v>1322.8285775006191</v>
      </c>
      <c r="Q18" s="22">
        <v>1455.1114352506811</v>
      </c>
      <c r="R18" s="22">
        <v>1537.89</v>
      </c>
      <c r="S18" s="22">
        <v>1788.4669633454653</v>
      </c>
      <c r="T18" s="22">
        <v>1732.3370243127599</v>
      </c>
      <c r="U18" s="22">
        <v>1905.57072674404</v>
      </c>
      <c r="V18" s="22">
        <v>1694.7556545917801</v>
      </c>
      <c r="W18" s="22">
        <v>1836.0346720800201</v>
      </c>
      <c r="X18" s="22">
        <v>1658.4156705657699</v>
      </c>
      <c r="Y18" s="22">
        <v>1546.7032301122899</v>
      </c>
      <c r="Z18" s="22">
        <v>1528.52750260735</v>
      </c>
      <c r="AA18" s="22">
        <v>1583.6729339999099</v>
      </c>
      <c r="AB18" s="22">
        <v>1537.02077928889</v>
      </c>
      <c r="AC18" s="22">
        <v>1193.7736116541751</v>
      </c>
      <c r="AD18" s="22">
        <v>627.78553794135621</v>
      </c>
      <c r="AE18" s="22">
        <v>596.39626104428828</v>
      </c>
    </row>
    <row r="19" spans="2:31" ht="16.5" customHeight="1" thickBot="1" x14ac:dyDescent="0.25">
      <c r="B19" s="9" t="s">
        <v>21</v>
      </c>
      <c r="C19" s="10">
        <v>27839.75</v>
      </c>
      <c r="D19" s="10">
        <v>26642.11</v>
      </c>
      <c r="E19" s="10">
        <v>28949.57</v>
      </c>
      <c r="F19" s="10">
        <v>31743.53</v>
      </c>
      <c r="G19" s="10">
        <v>32012.137702460277</v>
      </c>
      <c r="H19" s="10">
        <v>35213.351472706308</v>
      </c>
      <c r="I19" s="10">
        <v>29360.293019808087</v>
      </c>
      <c r="J19" s="10">
        <v>30460.224474542341</v>
      </c>
      <c r="K19" s="10">
        <v>28420.987116702338</v>
      </c>
      <c r="L19" s="10">
        <v>29725.949044695644</v>
      </c>
      <c r="M19" s="10">
        <v>31974.97901759647</v>
      </c>
      <c r="N19" s="10">
        <v>28423.409363558952</v>
      </c>
      <c r="O19" s="10">
        <v>28339.408103329763</v>
      </c>
      <c r="P19" s="10">
        <v>26741.25459636157</v>
      </c>
      <c r="Q19" s="10">
        <v>29415.380055997732</v>
      </c>
      <c r="R19" s="10">
        <v>33537.050000000003</v>
      </c>
      <c r="S19" s="10">
        <v>31723.034612021758</v>
      </c>
      <c r="T19" s="10">
        <v>28717.951418678698</v>
      </c>
      <c r="U19" s="10">
        <v>31589.7465605465</v>
      </c>
      <c r="V19" s="10">
        <v>31308.540733972801</v>
      </c>
      <c r="W19" s="10">
        <v>30950.5026150177</v>
      </c>
      <c r="X19" s="10">
        <v>30887.568420406598</v>
      </c>
      <c r="Y19" s="10">
        <v>31237.1075271882</v>
      </c>
      <c r="Z19" s="10">
        <v>27660.206074527501</v>
      </c>
      <c r="AA19" s="10">
        <v>28909.957727560501</v>
      </c>
      <c r="AB19" s="10">
        <v>28344.856843889898</v>
      </c>
      <c r="AC19" s="10">
        <v>18252.090808231998</v>
      </c>
      <c r="AD19" s="10">
        <v>9647.0527604100716</v>
      </c>
      <c r="AE19" s="10">
        <v>9164.7001223895659</v>
      </c>
    </row>
    <row r="20" spans="2:31" ht="16.5" customHeight="1" thickBot="1" x14ac:dyDescent="0.25">
      <c r="B20" s="9" t="s">
        <v>22</v>
      </c>
      <c r="C20" s="10">
        <v>22882.560000000001</v>
      </c>
      <c r="D20" s="10">
        <v>20662.09</v>
      </c>
      <c r="E20" s="10">
        <v>25526.02</v>
      </c>
      <c r="F20" s="10">
        <v>28803.42</v>
      </c>
      <c r="G20" s="10">
        <v>36735.123532951337</v>
      </c>
      <c r="H20" s="10">
        <v>40408.635886246477</v>
      </c>
      <c r="I20" s="10">
        <v>26533.728766139116</v>
      </c>
      <c r="J20" s="10">
        <v>26536.556444935864</v>
      </c>
      <c r="K20" s="10">
        <v>22755.337577665439</v>
      </c>
      <c r="L20" s="10">
        <v>27946.934822238451</v>
      </c>
      <c r="M20" s="10">
        <v>25546.56554678694</v>
      </c>
      <c r="N20" s="10">
        <v>27413.214858365467</v>
      </c>
      <c r="O20" s="10">
        <v>25214.333553960223</v>
      </c>
      <c r="P20" s="10">
        <v>22220.57775981614</v>
      </c>
      <c r="Q20" s="10">
        <v>24442.635535797755</v>
      </c>
      <c r="R20" s="10">
        <v>26398.75</v>
      </c>
      <c r="S20" s="10">
        <v>31320.433009465662</v>
      </c>
      <c r="T20" s="10">
        <v>25841.091719005901</v>
      </c>
      <c r="U20" s="10">
        <v>28425.200890906501</v>
      </c>
      <c r="V20" s="10">
        <v>25578.261558721599</v>
      </c>
      <c r="W20" s="10">
        <v>25706.6483745884</v>
      </c>
      <c r="X20" s="10">
        <v>27760.801889305501</v>
      </c>
      <c r="Y20" s="10">
        <v>26038.374239277498</v>
      </c>
      <c r="Z20" s="10">
        <v>25798.515467257799</v>
      </c>
      <c r="AA20" s="10">
        <v>26449.8086619598</v>
      </c>
      <c r="AB20" s="10">
        <v>25705.518262081099</v>
      </c>
      <c r="AC20" s="10">
        <v>19925.11885197751</v>
      </c>
      <c r="AD20" s="10">
        <v>8334.3068526448769</v>
      </c>
      <c r="AE20" s="10">
        <v>7917.5915100126331</v>
      </c>
    </row>
    <row r="21" spans="2:31" ht="16.5" customHeight="1" thickBot="1" x14ac:dyDescent="0.25">
      <c r="B21" s="9" t="s">
        <v>23</v>
      </c>
      <c r="C21" s="10">
        <v>63355.14</v>
      </c>
      <c r="D21" s="10">
        <v>55379.68</v>
      </c>
      <c r="E21" s="10">
        <v>57444.07</v>
      </c>
      <c r="F21" s="10">
        <v>73200.800000000003</v>
      </c>
      <c r="G21" s="10">
        <v>72258.83334506239</v>
      </c>
      <c r="H21" s="10">
        <v>79484.716679568621</v>
      </c>
      <c r="I21" s="10">
        <v>72581.672726783727</v>
      </c>
      <c r="J21" s="10">
        <v>63921.557643891087</v>
      </c>
      <c r="K21" s="10">
        <v>82995.623257364059</v>
      </c>
      <c r="L21" s="10">
        <v>78214.194389485085</v>
      </c>
      <c r="M21" s="10">
        <v>85367.690086068309</v>
      </c>
      <c r="N21" s="10">
        <v>84887.739360611769</v>
      </c>
      <c r="O21" s="10">
        <v>62048.882571076865</v>
      </c>
      <c r="P21" s="10">
        <v>53934.750630435512</v>
      </c>
      <c r="Q21" s="10">
        <v>59328.225693479064</v>
      </c>
      <c r="R21" s="10">
        <v>77482.87</v>
      </c>
      <c r="S21" s="10">
        <v>78186.927698275555</v>
      </c>
      <c r="T21" s="10">
        <v>67421.276233255601</v>
      </c>
      <c r="U21" s="10">
        <v>74163.403856581193</v>
      </c>
      <c r="V21" s="10">
        <v>74341.898650298594</v>
      </c>
      <c r="W21" s="10">
        <v>76636.682871554498</v>
      </c>
      <c r="X21" s="10">
        <v>74827.015405326107</v>
      </c>
      <c r="Y21" s="10">
        <v>77467.535254657298</v>
      </c>
      <c r="Z21" s="10">
        <v>64599.397795226498</v>
      </c>
      <c r="AA21" s="10">
        <v>61192.490471962999</v>
      </c>
      <c r="AB21" s="10">
        <v>75191.937020208803</v>
      </c>
      <c r="AC21" s="10">
        <v>48306.455526047983</v>
      </c>
      <c r="AD21" s="10">
        <v>17967.001958412846</v>
      </c>
      <c r="AE21" s="10">
        <v>17068.651860492202</v>
      </c>
    </row>
    <row r="22" spans="2:31" ht="16.5" customHeight="1" thickBot="1" x14ac:dyDescent="0.25">
      <c r="B22" s="11" t="s">
        <v>24</v>
      </c>
      <c r="C22" s="10">
        <v>61625.87</v>
      </c>
      <c r="D22" s="10">
        <v>57475.3</v>
      </c>
      <c r="E22" s="10">
        <v>63431.02</v>
      </c>
      <c r="F22" s="10">
        <v>62108.84</v>
      </c>
      <c r="G22" s="10">
        <v>64424.191647830092</v>
      </c>
      <c r="H22" s="10">
        <v>70866.6108126131</v>
      </c>
      <c r="I22" s="10">
        <v>63075.300100977125</v>
      </c>
      <c r="J22" s="10">
        <v>64266.661404197956</v>
      </c>
      <c r="K22" s="10">
        <v>62880.130807616108</v>
      </c>
      <c r="L22" s="10">
        <v>65640.697428971733</v>
      </c>
      <c r="M22" s="10">
        <v>63601.438673334909</v>
      </c>
      <c r="N22" s="10">
        <v>67271.398250456084</v>
      </c>
      <c r="O22" s="10">
        <v>63111.507402408279</v>
      </c>
      <c r="P22" s="10">
        <v>58523.874061468574</v>
      </c>
      <c r="Q22" s="10">
        <v>64376.261467615434</v>
      </c>
      <c r="R22" s="10">
        <v>71913.23</v>
      </c>
      <c r="S22" s="10">
        <v>65746.197948518122</v>
      </c>
      <c r="T22" s="10">
        <v>62633.180993810798</v>
      </c>
      <c r="U22" s="10">
        <v>68896.499093191902</v>
      </c>
      <c r="V22" s="10">
        <v>64652.713511808899</v>
      </c>
      <c r="W22" s="10">
        <v>62990.623852297103</v>
      </c>
      <c r="X22" s="10">
        <v>65612.8648862025</v>
      </c>
      <c r="Y22" s="10">
        <v>63675.809543359901</v>
      </c>
      <c r="Z22" s="10">
        <v>66751.396062344502</v>
      </c>
      <c r="AA22" s="10">
        <v>62424.503920321302</v>
      </c>
      <c r="AB22" s="10">
        <v>61332.673964050198</v>
      </c>
      <c r="AC22" s="10">
        <v>37808.81896669908</v>
      </c>
      <c r="AD22" s="10">
        <v>13206.857292123987</v>
      </c>
      <c r="AE22" s="10">
        <v>12546.514427517784</v>
      </c>
    </row>
    <row r="23" spans="2:31" ht="16.5" customHeight="1" thickBot="1" x14ac:dyDescent="0.25">
      <c r="B23" s="9" t="s">
        <v>25</v>
      </c>
      <c r="C23" s="10">
        <v>263890.45</v>
      </c>
      <c r="D23" s="10">
        <v>210658.54</v>
      </c>
      <c r="E23" s="10">
        <v>283238.37</v>
      </c>
      <c r="F23" s="10">
        <v>235820.89</v>
      </c>
      <c r="G23" s="10">
        <v>329188.00710353965</v>
      </c>
      <c r="H23" s="10">
        <v>362106.80781389365</v>
      </c>
      <c r="I23" s="10">
        <v>405176.17583522073</v>
      </c>
      <c r="J23" s="10">
        <v>410445.65764685842</v>
      </c>
      <c r="K23" s="10">
        <v>454949.53110751318</v>
      </c>
      <c r="L23" s="10">
        <v>360750.6985150025</v>
      </c>
      <c r="M23" s="10">
        <v>308009.23292286863</v>
      </c>
      <c r="N23" s="10">
        <v>380372.41762245534</v>
      </c>
      <c r="O23" s="10">
        <v>327285.90149166447</v>
      </c>
      <c r="P23" s="10">
        <v>255950.96929625748</v>
      </c>
      <c r="Q23" s="10">
        <v>281546.06622588326</v>
      </c>
      <c r="R23" s="10">
        <v>315616.11</v>
      </c>
      <c r="S23" s="10">
        <v>323763.53510491742</v>
      </c>
      <c r="T23" s="10">
        <v>409245.01393757202</v>
      </c>
      <c r="U23" s="10">
        <v>450169.51533132902</v>
      </c>
      <c r="V23" s="10">
        <v>723321.72384994605</v>
      </c>
      <c r="W23" s="10">
        <v>467428.42386857001</v>
      </c>
      <c r="X23" s="10">
        <v>445753.02483084501</v>
      </c>
      <c r="Y23" s="10">
        <v>363273.14973329101</v>
      </c>
      <c r="Z23" s="10">
        <v>267961.48269844899</v>
      </c>
      <c r="AA23" s="10">
        <v>272241.28958645801</v>
      </c>
      <c r="AB23" s="10">
        <v>266831.76231768</v>
      </c>
      <c r="AC23" s="10">
        <v>158772.3878516843</v>
      </c>
      <c r="AD23" s="10">
        <v>36233.119248874005</v>
      </c>
      <c r="AE23" s="10">
        <v>34421.463286430306</v>
      </c>
    </row>
    <row r="24" spans="2:31" ht="16.5" customHeight="1" thickBot="1" x14ac:dyDescent="0.25">
      <c r="B24" s="9" t="s">
        <v>26</v>
      </c>
      <c r="C24" s="9"/>
      <c r="D24" s="9"/>
      <c r="E24" s="10"/>
      <c r="F24" s="10"/>
      <c r="G24" s="12">
        <v>386.35712200091893</v>
      </c>
      <c r="H24" s="12">
        <v>424.99283420101085</v>
      </c>
      <c r="I24" s="12">
        <v>378.05268697190496</v>
      </c>
      <c r="J24" s="12">
        <v>391.61380856861365</v>
      </c>
      <c r="K24" s="12">
        <v>374.11212536427837</v>
      </c>
      <c r="L24" s="12">
        <v>480.22937283805072</v>
      </c>
      <c r="M24" s="12">
        <v>459.83860763555742</v>
      </c>
      <c r="N24" s="12">
        <v>452.04882270990544</v>
      </c>
      <c r="O24" s="12">
        <v>439.9656157091606</v>
      </c>
      <c r="P24" s="12">
        <v>328.49246369455534</v>
      </c>
      <c r="Q24" s="12">
        <v>361.34171006401095</v>
      </c>
      <c r="R24" s="12">
        <v>398.09</v>
      </c>
      <c r="S24" s="12">
        <v>407.55202871555946</v>
      </c>
      <c r="T24" s="12">
        <v>391.71529055172698</v>
      </c>
      <c r="U24" s="12">
        <v>430.886819606899</v>
      </c>
      <c r="V24" s="12">
        <v>405.96911421329099</v>
      </c>
      <c r="W24" s="12">
        <v>383.66075578270699</v>
      </c>
      <c r="X24" s="12">
        <v>384.41081648222399</v>
      </c>
      <c r="Y24" s="12">
        <v>373.04377969321899</v>
      </c>
      <c r="Z24" s="12">
        <v>382.89878290762999</v>
      </c>
      <c r="AA24" s="12">
        <v>361.97102937002302</v>
      </c>
      <c r="AB24" s="12">
        <v>337.41886289974002</v>
      </c>
      <c r="AC24" s="12">
        <v>322.50406442859202</v>
      </c>
      <c r="AD24" s="12">
        <v>266.53669292239073</v>
      </c>
      <c r="AE24" s="12">
        <v>253.20985827627123</v>
      </c>
    </row>
    <row r="25" spans="2:31" ht="16.5" customHeight="1" thickBot="1" x14ac:dyDescent="0.25">
      <c r="B25" s="15" t="s">
        <v>9</v>
      </c>
      <c r="C25" s="16">
        <f t="shared" ref="C25:H25" si="3">+SUM(C14:C24)-C17-C18</f>
        <v>453011.21</v>
      </c>
      <c r="D25" s="16">
        <f t="shared" si="3"/>
        <v>383020.57000000007</v>
      </c>
      <c r="E25" s="16">
        <f t="shared" si="3"/>
        <v>472149.36999999994</v>
      </c>
      <c r="F25" s="16">
        <f t="shared" si="3"/>
        <v>445648.75</v>
      </c>
      <c r="G25" s="16">
        <f>+SUM(G14:G24)-G17-G18</f>
        <v>550329.44065085659</v>
      </c>
      <c r="H25" s="16">
        <f t="shared" si="3"/>
        <v>605362.38471594232</v>
      </c>
      <c r="I25" s="16">
        <f t="shared" ref="I25:O25" si="4">+SUM(I14:I24)-I17-I18</f>
        <v>612806.9897908147</v>
      </c>
      <c r="J25" s="16">
        <f t="shared" si="4"/>
        <v>612848.59847761504</v>
      </c>
      <c r="K25" s="16">
        <f t="shared" si="4"/>
        <v>667731.11712251871</v>
      </c>
      <c r="L25" s="16">
        <f t="shared" si="4"/>
        <v>580081.46528530878</v>
      </c>
      <c r="M25" s="16">
        <f t="shared" si="4"/>
        <v>531729.84406061692</v>
      </c>
      <c r="N25" s="16">
        <f t="shared" si="4"/>
        <v>604772.18694848451</v>
      </c>
      <c r="O25" s="16">
        <f t="shared" si="4"/>
        <v>523486.17727278167</v>
      </c>
      <c r="P25" s="16">
        <f t="shared" ref="P25:V25" si="5">+SUM(P14:P24)-P17-P18</f>
        <v>432676.6207611186</v>
      </c>
      <c r="Q25" s="16">
        <f t="shared" si="5"/>
        <v>475944.27983723057</v>
      </c>
      <c r="R25" s="16">
        <f t="shared" si="5"/>
        <v>542859.1399999999</v>
      </c>
      <c r="S25" s="16">
        <f t="shared" si="5"/>
        <v>550618.65062578674</v>
      </c>
      <c r="T25" s="16">
        <f t="shared" si="5"/>
        <v>612482.7369121993</v>
      </c>
      <c r="U25" s="16">
        <f t="shared" si="5"/>
        <v>673731.01060341916</v>
      </c>
      <c r="V25" s="16">
        <f t="shared" si="5"/>
        <v>939668.3897837234</v>
      </c>
      <c r="W25" s="16">
        <f t="shared" ref="W25:AC25" si="6">+SUM(W14:W24)-W17-W18</f>
        <v>684053.69042915991</v>
      </c>
      <c r="X25" s="16">
        <f t="shared" si="6"/>
        <v>666087.04100612528</v>
      </c>
      <c r="Y25" s="16">
        <f t="shared" si="6"/>
        <v>580295.16010152083</v>
      </c>
      <c r="Z25" s="16">
        <f t="shared" si="6"/>
        <v>472646.43741898489</v>
      </c>
      <c r="AA25" s="16">
        <f t="shared" si="6"/>
        <v>470659.90758337569</v>
      </c>
      <c r="AB25" s="16">
        <f t="shared" si="6"/>
        <v>475527.46872538602</v>
      </c>
      <c r="AC25" s="16">
        <f t="shared" si="6"/>
        <v>302408.23981663596</v>
      </c>
      <c r="AD25" s="16">
        <f>+SUM(AD14:AD24)-AD17-AD18</f>
        <v>103374.2538772456</v>
      </c>
      <c r="AE25" s="16">
        <f>+SUM(AE14:AE24)-AE17-AE18</f>
        <v>98205.541183383306</v>
      </c>
    </row>
    <row r="26" spans="2:31" ht="16.5" customHeight="1" x14ac:dyDescent="0.2"/>
    <row r="27" spans="2:31" ht="16.5" customHeight="1" x14ac:dyDescent="0.2">
      <c r="B27" s="2" t="s">
        <v>10</v>
      </c>
      <c r="C27" s="2"/>
      <c r="D27" s="2"/>
      <c r="E27" s="2"/>
    </row>
    <row r="28" spans="2:31" ht="16.5" customHeight="1" thickBot="1" x14ac:dyDescent="0.25"/>
    <row r="29" spans="2:31" ht="25.5" customHeight="1" thickBot="1" x14ac:dyDescent="0.25">
      <c r="B29" s="6" t="s">
        <v>8</v>
      </c>
      <c r="C29" s="7">
        <f t="shared" ref="C29:H29" si="7">C13</f>
        <v>43101</v>
      </c>
      <c r="D29" s="7">
        <f t="shared" si="7"/>
        <v>43132</v>
      </c>
      <c r="E29" s="7">
        <f t="shared" si="7"/>
        <v>43160</v>
      </c>
      <c r="F29" s="7">
        <f t="shared" si="7"/>
        <v>43191</v>
      </c>
      <c r="G29" s="7">
        <f t="shared" si="7"/>
        <v>43221</v>
      </c>
      <c r="H29" s="7">
        <f t="shared" si="7"/>
        <v>43252</v>
      </c>
      <c r="I29" s="7">
        <f t="shared" ref="I29:N29" si="8">I13</f>
        <v>43282</v>
      </c>
      <c r="J29" s="7">
        <f t="shared" si="8"/>
        <v>43313</v>
      </c>
      <c r="K29" s="7">
        <f t="shared" si="8"/>
        <v>43344</v>
      </c>
      <c r="L29" s="7">
        <f t="shared" si="8"/>
        <v>43374</v>
      </c>
      <c r="M29" s="7">
        <f t="shared" si="8"/>
        <v>43405</v>
      </c>
      <c r="N29" s="7">
        <f t="shared" si="8"/>
        <v>43435</v>
      </c>
      <c r="O29" s="7">
        <f t="shared" ref="O29:U29" si="9">O13</f>
        <v>43466</v>
      </c>
      <c r="P29" s="7">
        <f t="shared" si="9"/>
        <v>43497</v>
      </c>
      <c r="Q29" s="7">
        <f t="shared" si="9"/>
        <v>43525</v>
      </c>
      <c r="R29" s="7">
        <f t="shared" si="9"/>
        <v>43556</v>
      </c>
      <c r="S29" s="7">
        <f t="shared" si="9"/>
        <v>43586</v>
      </c>
      <c r="T29" s="7">
        <f t="shared" si="9"/>
        <v>43617</v>
      </c>
      <c r="U29" s="7">
        <f t="shared" si="9"/>
        <v>43647</v>
      </c>
      <c r="V29" s="7">
        <f t="shared" ref="V29:AC29" si="10">V13</f>
        <v>43678</v>
      </c>
      <c r="W29" s="7">
        <f t="shared" si="10"/>
        <v>43709</v>
      </c>
      <c r="X29" s="7">
        <f t="shared" si="10"/>
        <v>43739</v>
      </c>
      <c r="Y29" s="7">
        <f t="shared" si="10"/>
        <v>43770</v>
      </c>
      <c r="Z29" s="7">
        <f t="shared" si="10"/>
        <v>43800</v>
      </c>
      <c r="AA29" s="7">
        <f t="shared" si="10"/>
        <v>43831</v>
      </c>
      <c r="AB29" s="7">
        <f>AB13</f>
        <v>43862</v>
      </c>
      <c r="AC29" s="7">
        <f t="shared" si="10"/>
        <v>43891</v>
      </c>
      <c r="AD29" s="7">
        <f>AD13</f>
        <v>43922</v>
      </c>
      <c r="AE29" s="7">
        <f>AE13</f>
        <v>43952</v>
      </c>
    </row>
    <row r="30" spans="2:31" ht="17.25" customHeight="1" thickBot="1" x14ac:dyDescent="0.25">
      <c r="B30" s="8" t="s">
        <v>18</v>
      </c>
      <c r="C30" s="10">
        <v>535407</v>
      </c>
      <c r="D30" s="10">
        <v>547765</v>
      </c>
      <c r="E30" s="10">
        <v>561859</v>
      </c>
      <c r="F30" s="10">
        <v>571645</v>
      </c>
      <c r="G30" s="10">
        <v>585168</v>
      </c>
      <c r="H30" s="10">
        <v>597608</v>
      </c>
      <c r="I30" s="10">
        <v>610034</v>
      </c>
      <c r="J30" s="10">
        <v>622714</v>
      </c>
      <c r="K30" s="10">
        <v>638457</v>
      </c>
      <c r="L30" s="10">
        <v>657076</v>
      </c>
      <c r="M30" s="10">
        <v>683091</v>
      </c>
      <c r="N30" s="10">
        <v>691504</v>
      </c>
      <c r="O30" s="10">
        <v>709640</v>
      </c>
      <c r="P30" s="10">
        <v>722332</v>
      </c>
      <c r="Q30" s="10">
        <v>736710</v>
      </c>
      <c r="R30" s="10">
        <v>761349</v>
      </c>
      <c r="S30" s="10">
        <v>778909</v>
      </c>
      <c r="T30" s="10">
        <v>793501</v>
      </c>
      <c r="U30" s="10">
        <v>807395</v>
      </c>
      <c r="V30" s="10">
        <v>818580</v>
      </c>
      <c r="W30" s="10">
        <v>831893</v>
      </c>
      <c r="X30" s="10">
        <v>845093</v>
      </c>
      <c r="Y30" s="10">
        <v>863345</v>
      </c>
      <c r="Z30" s="10">
        <v>879279</v>
      </c>
      <c r="AA30" s="10">
        <v>896883</v>
      </c>
      <c r="AB30" s="10">
        <v>912770</v>
      </c>
      <c r="AC30" s="10">
        <v>917895</v>
      </c>
      <c r="AD30" s="10">
        <v>922456</v>
      </c>
      <c r="AE30" s="10">
        <v>922459</v>
      </c>
    </row>
    <row r="31" spans="2:31" ht="17.25" customHeight="1" thickBot="1" x14ac:dyDescent="0.25">
      <c r="B31" s="9" t="s">
        <v>19</v>
      </c>
      <c r="C31" s="10">
        <v>44844</v>
      </c>
      <c r="D31" s="10">
        <v>43592</v>
      </c>
      <c r="E31" s="10">
        <v>42141</v>
      </c>
      <c r="F31" s="10">
        <v>41076</v>
      </c>
      <c r="G31" s="10">
        <v>42835</v>
      </c>
      <c r="H31" s="10">
        <v>42333</v>
      </c>
      <c r="I31" s="10">
        <v>48211</v>
      </c>
      <c r="J31" s="10">
        <v>51263</v>
      </c>
      <c r="K31" s="10">
        <v>54219</v>
      </c>
      <c r="L31" s="10">
        <v>56075</v>
      </c>
      <c r="M31" s="10">
        <v>56736</v>
      </c>
      <c r="N31" s="10">
        <v>54138</v>
      </c>
      <c r="O31" s="10">
        <v>53834</v>
      </c>
      <c r="P31" s="10">
        <v>54156</v>
      </c>
      <c r="Q31" s="10">
        <v>54865</v>
      </c>
      <c r="R31" s="10">
        <v>50604</v>
      </c>
      <c r="S31" s="10">
        <v>50137</v>
      </c>
      <c r="T31" s="10">
        <v>53190</v>
      </c>
      <c r="U31" s="10">
        <v>56185</v>
      </c>
      <c r="V31" s="10">
        <v>60834</v>
      </c>
      <c r="W31" s="10">
        <v>64599</v>
      </c>
      <c r="X31" s="10">
        <v>68824</v>
      </c>
      <c r="Y31" s="10">
        <v>69078</v>
      </c>
      <c r="Z31" s="10">
        <v>66707</v>
      </c>
      <c r="AA31" s="10">
        <v>64158</v>
      </c>
      <c r="AB31" s="10">
        <v>61877</v>
      </c>
      <c r="AC31" s="10">
        <v>60161</v>
      </c>
      <c r="AD31" s="10">
        <v>55749</v>
      </c>
      <c r="AE31" s="10">
        <v>55749</v>
      </c>
    </row>
    <row r="32" spans="2:31" ht="17.25" customHeight="1" thickBot="1" x14ac:dyDescent="0.25">
      <c r="B32" s="9" t="s">
        <v>20</v>
      </c>
      <c r="C32" s="10">
        <f>+SUM(C33:C34)</f>
        <v>2627</v>
      </c>
      <c r="D32" s="10">
        <f>+SUM(D33:D34)</f>
        <v>2638</v>
      </c>
      <c r="E32" s="10">
        <f>+SUM(E33:E34)</f>
        <v>2628</v>
      </c>
      <c r="F32" s="10">
        <f>+SUM(F33:F34)</f>
        <v>2614</v>
      </c>
      <c r="G32" s="10">
        <f>+G33+G34</f>
        <v>2578</v>
      </c>
      <c r="H32" s="10">
        <f>+SUM(H33:H34)</f>
        <v>2566</v>
      </c>
      <c r="I32" s="10">
        <f t="shared" ref="I32:O32" si="11">+I33+I34</f>
        <v>2626</v>
      </c>
      <c r="J32" s="10">
        <f t="shared" si="11"/>
        <v>2686</v>
      </c>
      <c r="K32" s="10">
        <f t="shared" si="11"/>
        <v>2728</v>
      </c>
      <c r="L32" s="10">
        <f t="shared" si="11"/>
        <v>2774</v>
      </c>
      <c r="M32" s="10">
        <f t="shared" si="11"/>
        <v>2786</v>
      </c>
      <c r="N32" s="10">
        <f t="shared" si="11"/>
        <v>2769</v>
      </c>
      <c r="O32" s="10">
        <f t="shared" si="11"/>
        <v>2832</v>
      </c>
      <c r="P32" s="10">
        <f t="shared" ref="P32:V32" si="12">+P33+P34</f>
        <v>2849</v>
      </c>
      <c r="Q32" s="10">
        <f t="shared" si="12"/>
        <v>2873</v>
      </c>
      <c r="R32" s="10">
        <f t="shared" si="12"/>
        <v>2914</v>
      </c>
      <c r="S32" s="10">
        <f t="shared" si="12"/>
        <v>2991</v>
      </c>
      <c r="T32" s="10">
        <f t="shared" si="12"/>
        <v>3060</v>
      </c>
      <c r="U32" s="10">
        <f t="shared" si="12"/>
        <v>3130</v>
      </c>
      <c r="V32" s="10">
        <f t="shared" si="12"/>
        <v>3225</v>
      </c>
      <c r="W32" s="10">
        <f t="shared" ref="W32:AE32" si="13">+W33+W34</f>
        <v>3265</v>
      </c>
      <c r="X32" s="10">
        <f t="shared" si="13"/>
        <v>3341</v>
      </c>
      <c r="Y32" s="10">
        <f t="shared" si="13"/>
        <v>3393</v>
      </c>
      <c r="Z32" s="10">
        <f t="shared" si="13"/>
        <v>3421</v>
      </c>
      <c r="AA32" s="10">
        <f t="shared" si="13"/>
        <v>3424</v>
      </c>
      <c r="AB32" s="10">
        <f t="shared" si="13"/>
        <v>3440</v>
      </c>
      <c r="AC32" s="10">
        <f t="shared" si="13"/>
        <v>3472</v>
      </c>
      <c r="AD32" s="10">
        <f t="shared" si="13"/>
        <v>3496</v>
      </c>
      <c r="AE32" s="10">
        <f t="shared" si="13"/>
        <v>3496</v>
      </c>
    </row>
    <row r="33" spans="2:31" ht="17.25" customHeight="1" x14ac:dyDescent="0.2">
      <c r="B33" s="17" t="s">
        <v>45</v>
      </c>
      <c r="C33" s="20">
        <v>2462</v>
      </c>
      <c r="D33" s="20">
        <v>2469</v>
      </c>
      <c r="E33" s="20">
        <v>2453</v>
      </c>
      <c r="F33" s="20">
        <v>2438</v>
      </c>
      <c r="G33" s="20">
        <v>2397</v>
      </c>
      <c r="H33" s="20">
        <v>2381</v>
      </c>
      <c r="I33" s="20">
        <v>2448</v>
      </c>
      <c r="J33" s="20">
        <v>2507</v>
      </c>
      <c r="K33" s="20">
        <v>2538</v>
      </c>
      <c r="L33" s="20">
        <v>2592</v>
      </c>
      <c r="M33" s="20">
        <v>2609</v>
      </c>
      <c r="N33" s="20">
        <v>2594</v>
      </c>
      <c r="O33" s="20">
        <v>2653</v>
      </c>
      <c r="P33" s="20">
        <v>2670</v>
      </c>
      <c r="Q33" s="20">
        <v>2693</v>
      </c>
      <c r="R33" s="20">
        <v>2720</v>
      </c>
      <c r="S33" s="20">
        <v>2782</v>
      </c>
      <c r="T33" s="20">
        <v>2853</v>
      </c>
      <c r="U33" s="20">
        <v>2922</v>
      </c>
      <c r="V33" s="20">
        <v>3036</v>
      </c>
      <c r="W33" s="20">
        <v>3059</v>
      </c>
      <c r="X33" s="20">
        <v>3137</v>
      </c>
      <c r="Y33" s="20">
        <v>3190</v>
      </c>
      <c r="Z33" s="20">
        <v>3209</v>
      </c>
      <c r="AA33" s="20">
        <v>3208</v>
      </c>
      <c r="AB33" s="20">
        <v>3216</v>
      </c>
      <c r="AC33" s="20">
        <v>3231</v>
      </c>
      <c r="AD33" s="20">
        <v>3236</v>
      </c>
      <c r="AE33" s="20">
        <v>3236</v>
      </c>
    </row>
    <row r="34" spans="2:31" ht="17.25" customHeight="1" thickBot="1" x14ac:dyDescent="0.25">
      <c r="B34" s="18" t="s">
        <v>46</v>
      </c>
      <c r="C34" s="19">
        <v>165</v>
      </c>
      <c r="D34" s="19">
        <v>169</v>
      </c>
      <c r="E34" s="19">
        <v>175</v>
      </c>
      <c r="F34" s="19">
        <v>176</v>
      </c>
      <c r="G34" s="19">
        <v>181</v>
      </c>
      <c r="H34" s="19">
        <v>185</v>
      </c>
      <c r="I34" s="19">
        <v>178</v>
      </c>
      <c r="J34" s="19">
        <v>179</v>
      </c>
      <c r="K34" s="19">
        <v>190</v>
      </c>
      <c r="L34" s="19">
        <v>182</v>
      </c>
      <c r="M34" s="19">
        <v>177</v>
      </c>
      <c r="N34" s="19">
        <v>175</v>
      </c>
      <c r="O34" s="19">
        <v>179</v>
      </c>
      <c r="P34" s="19">
        <v>179</v>
      </c>
      <c r="Q34" s="19">
        <v>180</v>
      </c>
      <c r="R34" s="19">
        <v>194</v>
      </c>
      <c r="S34" s="19">
        <v>209</v>
      </c>
      <c r="T34" s="19">
        <v>207</v>
      </c>
      <c r="U34" s="19">
        <v>208</v>
      </c>
      <c r="V34" s="19">
        <v>189</v>
      </c>
      <c r="W34" s="19">
        <v>206</v>
      </c>
      <c r="X34" s="19">
        <v>204</v>
      </c>
      <c r="Y34" s="19">
        <v>203</v>
      </c>
      <c r="Z34" s="19">
        <v>212</v>
      </c>
      <c r="AA34" s="19">
        <v>216</v>
      </c>
      <c r="AB34" s="19">
        <v>224</v>
      </c>
      <c r="AC34" s="19">
        <v>241</v>
      </c>
      <c r="AD34" s="19">
        <v>260</v>
      </c>
      <c r="AE34" s="19">
        <v>260</v>
      </c>
    </row>
    <row r="35" spans="2:31" ht="17.25" customHeight="1" thickBot="1" x14ac:dyDescent="0.25">
      <c r="B35" s="9" t="s">
        <v>21</v>
      </c>
      <c r="C35" s="10">
        <v>306</v>
      </c>
      <c r="D35" s="10">
        <v>305</v>
      </c>
      <c r="E35" s="10">
        <v>304</v>
      </c>
      <c r="F35" s="10">
        <v>305</v>
      </c>
      <c r="G35" s="10">
        <v>288</v>
      </c>
      <c r="H35" s="10">
        <v>289</v>
      </c>
      <c r="I35" s="10">
        <v>289</v>
      </c>
      <c r="J35" s="10">
        <v>292</v>
      </c>
      <c r="K35" s="10">
        <v>297</v>
      </c>
      <c r="L35" s="10">
        <v>300</v>
      </c>
      <c r="M35" s="10">
        <v>310</v>
      </c>
      <c r="N35" s="10">
        <v>313</v>
      </c>
      <c r="O35" s="10">
        <v>310</v>
      </c>
      <c r="P35" s="10">
        <v>311</v>
      </c>
      <c r="Q35" s="10">
        <v>311</v>
      </c>
      <c r="R35" s="10">
        <v>308</v>
      </c>
      <c r="S35" s="10">
        <v>302</v>
      </c>
      <c r="T35" s="10">
        <v>302</v>
      </c>
      <c r="U35" s="10">
        <v>302</v>
      </c>
      <c r="V35" s="10">
        <v>305</v>
      </c>
      <c r="W35" s="10">
        <v>311</v>
      </c>
      <c r="X35" s="10">
        <v>313</v>
      </c>
      <c r="Y35" s="10">
        <v>316</v>
      </c>
      <c r="Z35" s="10">
        <v>319</v>
      </c>
      <c r="AA35" s="10">
        <v>323</v>
      </c>
      <c r="AB35" s="10">
        <v>312</v>
      </c>
      <c r="AC35" s="10">
        <v>294</v>
      </c>
      <c r="AD35" s="10">
        <v>287</v>
      </c>
      <c r="AE35" s="10">
        <v>287</v>
      </c>
    </row>
    <row r="36" spans="2:31" ht="17.25" customHeight="1" thickBot="1" x14ac:dyDescent="0.25">
      <c r="B36" s="9" t="s">
        <v>22</v>
      </c>
      <c r="C36" s="10">
        <v>44</v>
      </c>
      <c r="D36" s="10">
        <v>41</v>
      </c>
      <c r="E36" s="10">
        <v>43</v>
      </c>
      <c r="F36" s="10">
        <v>44</v>
      </c>
      <c r="G36" s="10">
        <v>42</v>
      </c>
      <c r="H36" s="10">
        <v>43</v>
      </c>
      <c r="I36" s="10">
        <v>47</v>
      </c>
      <c r="J36" s="10">
        <v>46</v>
      </c>
      <c r="K36" s="10">
        <v>44</v>
      </c>
      <c r="L36" s="10">
        <v>47</v>
      </c>
      <c r="M36" s="10">
        <v>42</v>
      </c>
      <c r="N36" s="10">
        <v>43</v>
      </c>
      <c r="O36" s="10">
        <v>44</v>
      </c>
      <c r="P36" s="10">
        <v>45</v>
      </c>
      <c r="Q36" s="10">
        <v>45</v>
      </c>
      <c r="R36" s="10">
        <v>41</v>
      </c>
      <c r="S36" s="10">
        <v>44</v>
      </c>
      <c r="T36" s="10">
        <v>45</v>
      </c>
      <c r="U36" s="10">
        <v>46</v>
      </c>
      <c r="V36" s="10">
        <v>45</v>
      </c>
      <c r="W36" s="10">
        <v>45</v>
      </c>
      <c r="X36" s="10">
        <v>47</v>
      </c>
      <c r="Y36" s="10">
        <v>45</v>
      </c>
      <c r="Z36" s="10">
        <v>46</v>
      </c>
      <c r="AA36" s="10">
        <v>45</v>
      </c>
      <c r="AB36" s="10">
        <v>44</v>
      </c>
      <c r="AC36" s="10">
        <v>45</v>
      </c>
      <c r="AD36" s="10">
        <v>39</v>
      </c>
      <c r="AE36" s="10">
        <v>39</v>
      </c>
    </row>
    <row r="37" spans="2:31" ht="17.25" customHeight="1" thickBot="1" x14ac:dyDescent="0.25">
      <c r="B37" s="9" t="s">
        <v>23</v>
      </c>
      <c r="C37" s="10">
        <v>26</v>
      </c>
      <c r="D37" s="10">
        <v>26</v>
      </c>
      <c r="E37" s="10">
        <v>23</v>
      </c>
      <c r="F37" s="10">
        <v>23</v>
      </c>
      <c r="G37" s="10">
        <v>24</v>
      </c>
      <c r="H37" s="10">
        <v>24</v>
      </c>
      <c r="I37" s="10">
        <v>24</v>
      </c>
      <c r="J37" s="10">
        <v>25</v>
      </c>
      <c r="K37" s="10">
        <v>27</v>
      </c>
      <c r="L37" s="10">
        <v>26</v>
      </c>
      <c r="M37" s="10">
        <v>26</v>
      </c>
      <c r="N37" s="10">
        <v>25</v>
      </c>
      <c r="O37" s="10">
        <v>25</v>
      </c>
      <c r="P37" s="10">
        <v>27</v>
      </c>
      <c r="Q37" s="10">
        <v>27</v>
      </c>
      <c r="R37" s="10">
        <v>27</v>
      </c>
      <c r="S37" s="10">
        <v>24</v>
      </c>
      <c r="T37" s="10">
        <v>24</v>
      </c>
      <c r="U37" s="10">
        <v>23</v>
      </c>
      <c r="V37" s="10">
        <v>22</v>
      </c>
      <c r="W37" s="10">
        <v>22</v>
      </c>
      <c r="X37" s="10">
        <v>21</v>
      </c>
      <c r="Y37" s="10">
        <v>22</v>
      </c>
      <c r="Z37" s="10">
        <v>22</v>
      </c>
      <c r="AA37" s="10">
        <v>21</v>
      </c>
      <c r="AB37" s="10">
        <v>22</v>
      </c>
      <c r="AC37" s="10">
        <v>21</v>
      </c>
      <c r="AD37" s="10">
        <v>18</v>
      </c>
      <c r="AE37" s="10">
        <v>18</v>
      </c>
    </row>
    <row r="38" spans="2:31" ht="17.25" customHeight="1" thickBot="1" x14ac:dyDescent="0.25">
      <c r="B38" s="11" t="s">
        <v>24</v>
      </c>
      <c r="C38" s="10">
        <v>257</v>
      </c>
      <c r="D38" s="10">
        <v>258</v>
      </c>
      <c r="E38" s="10">
        <v>259</v>
      </c>
      <c r="F38" s="10">
        <v>260</v>
      </c>
      <c r="G38" s="10">
        <v>263</v>
      </c>
      <c r="H38" s="10">
        <v>263</v>
      </c>
      <c r="I38" s="10">
        <v>265</v>
      </c>
      <c r="J38" s="10">
        <v>266</v>
      </c>
      <c r="K38" s="10">
        <v>267</v>
      </c>
      <c r="L38" s="10">
        <v>270</v>
      </c>
      <c r="M38" s="10">
        <v>271</v>
      </c>
      <c r="N38" s="10">
        <v>272</v>
      </c>
      <c r="O38" s="10">
        <v>273</v>
      </c>
      <c r="P38" s="10">
        <v>274</v>
      </c>
      <c r="Q38" s="10">
        <v>275</v>
      </c>
      <c r="R38" s="10">
        <v>276</v>
      </c>
      <c r="S38" s="10">
        <v>275</v>
      </c>
      <c r="T38" s="10">
        <v>275</v>
      </c>
      <c r="U38" s="10">
        <v>276</v>
      </c>
      <c r="V38" s="10">
        <v>275</v>
      </c>
      <c r="W38" s="10">
        <v>277</v>
      </c>
      <c r="X38" s="10">
        <v>276</v>
      </c>
      <c r="Y38" s="10">
        <v>275</v>
      </c>
      <c r="Z38" s="10">
        <v>276</v>
      </c>
      <c r="AA38" s="10">
        <v>276</v>
      </c>
      <c r="AB38" s="10">
        <v>277</v>
      </c>
      <c r="AC38" s="10">
        <v>277</v>
      </c>
      <c r="AD38" s="10">
        <v>277</v>
      </c>
      <c r="AE38" s="10">
        <v>277</v>
      </c>
    </row>
    <row r="39" spans="2:31" ht="17.25" customHeight="1" thickBot="1" x14ac:dyDescent="0.25">
      <c r="B39" s="9" t="s">
        <v>25</v>
      </c>
      <c r="C39" s="10">
        <v>22</v>
      </c>
      <c r="D39" s="10">
        <v>22</v>
      </c>
      <c r="E39" s="10">
        <v>22</v>
      </c>
      <c r="F39" s="10">
        <v>22</v>
      </c>
      <c r="G39" s="10">
        <v>22</v>
      </c>
      <c r="H39" s="10">
        <v>22</v>
      </c>
      <c r="I39" s="10">
        <v>22</v>
      </c>
      <c r="J39" s="10">
        <v>22</v>
      </c>
      <c r="K39" s="10">
        <v>22</v>
      </c>
      <c r="L39" s="10">
        <v>22</v>
      </c>
      <c r="M39" s="10">
        <v>22</v>
      </c>
      <c r="N39" s="10">
        <v>22</v>
      </c>
      <c r="O39" s="10">
        <v>22</v>
      </c>
      <c r="P39" s="10">
        <v>24</v>
      </c>
      <c r="Q39" s="10">
        <v>24</v>
      </c>
      <c r="R39" s="10">
        <v>24</v>
      </c>
      <c r="S39" s="10">
        <v>24</v>
      </c>
      <c r="T39" s="10">
        <v>24</v>
      </c>
      <c r="U39" s="10">
        <v>24</v>
      </c>
      <c r="V39" s="10">
        <v>24</v>
      </c>
      <c r="W39" s="10">
        <v>24</v>
      </c>
      <c r="X39" s="10">
        <v>24</v>
      </c>
      <c r="Y39" s="10">
        <v>23</v>
      </c>
      <c r="Z39" s="10">
        <v>24</v>
      </c>
      <c r="AA39" s="10">
        <v>24</v>
      </c>
      <c r="AB39" s="10">
        <v>24</v>
      </c>
      <c r="AC39" s="10">
        <v>24</v>
      </c>
      <c r="AD39" s="10">
        <v>24</v>
      </c>
      <c r="AE39" s="10">
        <v>24</v>
      </c>
    </row>
    <row r="40" spans="2:31" ht="17.25" customHeight="1" thickBot="1" x14ac:dyDescent="0.25">
      <c r="B40" s="9" t="s">
        <v>26</v>
      </c>
      <c r="C40" s="9"/>
      <c r="D40" s="9"/>
      <c r="E40" s="9"/>
      <c r="F40" s="10"/>
      <c r="G40" s="10">
        <v>16</v>
      </c>
      <c r="H40" s="10">
        <v>16</v>
      </c>
      <c r="I40" s="10">
        <v>16</v>
      </c>
      <c r="J40" s="10">
        <v>16</v>
      </c>
      <c r="K40" s="10">
        <v>16</v>
      </c>
      <c r="L40" s="10">
        <v>17</v>
      </c>
      <c r="M40" s="10">
        <v>17</v>
      </c>
      <c r="N40" s="10">
        <v>17</v>
      </c>
      <c r="O40" s="10">
        <v>17</v>
      </c>
      <c r="P40" s="10">
        <v>16</v>
      </c>
      <c r="Q40" s="10">
        <v>17</v>
      </c>
      <c r="R40" s="10">
        <v>17</v>
      </c>
      <c r="S40" s="10">
        <v>16</v>
      </c>
      <c r="T40" s="10">
        <v>16</v>
      </c>
      <c r="U40" s="10">
        <v>16</v>
      </c>
      <c r="V40" s="10">
        <v>16</v>
      </c>
      <c r="W40" s="10">
        <v>16</v>
      </c>
      <c r="X40" s="10">
        <v>16</v>
      </c>
      <c r="Y40" s="10">
        <v>16</v>
      </c>
      <c r="Z40" s="10">
        <v>16</v>
      </c>
      <c r="AA40" s="10">
        <v>16</v>
      </c>
      <c r="AB40" s="10">
        <v>16</v>
      </c>
      <c r="AC40" s="10">
        <v>16</v>
      </c>
      <c r="AD40" s="10">
        <v>16</v>
      </c>
      <c r="AE40" s="10">
        <v>16</v>
      </c>
    </row>
    <row r="41" spans="2:31" ht="16.5" customHeight="1" thickBot="1" x14ac:dyDescent="0.25">
      <c r="B41" s="13" t="s">
        <v>0</v>
      </c>
      <c r="C41" s="16">
        <f t="shared" ref="C41:H41" si="14">C30+C31+C32+C35+C36+C37+C38+C39+C40</f>
        <v>583533</v>
      </c>
      <c r="D41" s="16">
        <f t="shared" si="14"/>
        <v>594647</v>
      </c>
      <c r="E41" s="16">
        <f t="shared" si="14"/>
        <v>607279</v>
      </c>
      <c r="F41" s="16">
        <f t="shared" si="14"/>
        <v>615989</v>
      </c>
      <c r="G41" s="16">
        <f t="shared" si="14"/>
        <v>631236</v>
      </c>
      <c r="H41" s="16">
        <f t="shared" si="14"/>
        <v>643164</v>
      </c>
      <c r="I41" s="16">
        <f t="shared" ref="I41:O41" si="15">I30+I31+I32+I35+I36+I37+I38+I39+I40</f>
        <v>661534</v>
      </c>
      <c r="J41" s="16">
        <f t="shared" si="15"/>
        <v>677330</v>
      </c>
      <c r="K41" s="16">
        <f t="shared" si="15"/>
        <v>696077</v>
      </c>
      <c r="L41" s="16">
        <f t="shared" si="15"/>
        <v>716607</v>
      </c>
      <c r="M41" s="16">
        <f t="shared" si="15"/>
        <v>743301</v>
      </c>
      <c r="N41" s="16">
        <f t="shared" si="15"/>
        <v>749103</v>
      </c>
      <c r="O41" s="16">
        <f t="shared" si="15"/>
        <v>766997</v>
      </c>
      <c r="P41" s="16">
        <f t="shared" ref="P41:V41" si="16">P30+P31+P32+P35+P36+P37+P38+P39+P40</f>
        <v>780034</v>
      </c>
      <c r="Q41" s="16">
        <f t="shared" si="16"/>
        <v>795147</v>
      </c>
      <c r="R41" s="16">
        <f t="shared" si="16"/>
        <v>815560</v>
      </c>
      <c r="S41" s="16">
        <f t="shared" si="16"/>
        <v>832722</v>
      </c>
      <c r="T41" s="16">
        <f t="shared" si="16"/>
        <v>850437</v>
      </c>
      <c r="U41" s="16">
        <f t="shared" si="16"/>
        <v>867397</v>
      </c>
      <c r="V41" s="16">
        <f t="shared" si="16"/>
        <v>883326</v>
      </c>
      <c r="W41" s="16">
        <f t="shared" ref="W41:AC41" si="17">W30+W31+W32+W35+W36+W37+W38+W39+W40</f>
        <v>900452</v>
      </c>
      <c r="X41" s="16">
        <f t="shared" si="17"/>
        <v>917955</v>
      </c>
      <c r="Y41" s="16">
        <f t="shared" si="17"/>
        <v>936513</v>
      </c>
      <c r="Z41" s="16">
        <f t="shared" si="17"/>
        <v>950110</v>
      </c>
      <c r="AA41" s="16">
        <f t="shared" si="17"/>
        <v>965170</v>
      </c>
      <c r="AB41" s="16">
        <f t="shared" si="17"/>
        <v>978782</v>
      </c>
      <c r="AC41" s="16">
        <f t="shared" si="17"/>
        <v>982205</v>
      </c>
      <c r="AD41" s="16">
        <f>AD30+AD31+AD32+AD35+AD36+AD37+AD38+AD39+AD40</f>
        <v>982362</v>
      </c>
      <c r="AE41" s="16">
        <f>AE30+AE31+AE32+AE35+AE36+AE37+AE38+AE39+AE40</f>
        <v>982365</v>
      </c>
    </row>
    <row r="42" spans="2:31" ht="16.5" customHeight="1" x14ac:dyDescent="0.2"/>
    <row r="43" spans="2:31" ht="16.5" customHeight="1" x14ac:dyDescent="0.2">
      <c r="B43" s="30" t="s">
        <v>17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</row>
    <row r="44" spans="2:31" ht="75.75" customHeight="1" x14ac:dyDescent="0.2">
      <c r="B44" s="30" t="s">
        <v>47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</row>
    <row r="45" spans="2:31" ht="18" customHeight="1" x14ac:dyDescent="0.2">
      <c r="B45" s="27" t="s">
        <v>27</v>
      </c>
      <c r="C45" s="27"/>
      <c r="D45" s="27"/>
      <c r="E45" s="25"/>
      <c r="F45" s="31" t="s">
        <v>28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</row>
    <row r="46" spans="2:31" ht="12.75" customHeight="1" x14ac:dyDescent="0.2">
      <c r="B46" s="32" t="s">
        <v>29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</row>
    <row r="47" spans="2:31" ht="17.25" customHeight="1" x14ac:dyDescent="0.2">
      <c r="B47" s="23" t="s">
        <v>30</v>
      </c>
      <c r="C47" s="23"/>
      <c r="D47" s="23"/>
      <c r="E47" s="34"/>
      <c r="F47" s="35" t="s">
        <v>31</v>
      </c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</row>
    <row r="48" spans="2:31" ht="12.75" customHeight="1" x14ac:dyDescent="0.2">
      <c r="B48" s="23" t="s">
        <v>32</v>
      </c>
      <c r="C48" s="23"/>
      <c r="D48" s="23"/>
      <c r="E48" s="34"/>
      <c r="F48" s="35" t="s">
        <v>33</v>
      </c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</row>
    <row r="49" spans="2:22" ht="18" customHeight="1" x14ac:dyDescent="0.2">
      <c r="B49" s="23" t="s">
        <v>11</v>
      </c>
      <c r="C49" s="23"/>
      <c r="D49" s="23"/>
      <c r="E49" s="34"/>
      <c r="F49" s="35" t="s">
        <v>34</v>
      </c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2:22" ht="16.5" customHeight="1" x14ac:dyDescent="0.2">
      <c r="B50" s="24" t="s">
        <v>12</v>
      </c>
      <c r="C50" s="24"/>
      <c r="D50" s="24"/>
      <c r="E50" s="34"/>
      <c r="F50" s="35" t="s">
        <v>35</v>
      </c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</row>
    <row r="51" spans="2:22" ht="13.5" customHeight="1" x14ac:dyDescent="0.2">
      <c r="B51" s="23" t="s">
        <v>13</v>
      </c>
      <c r="C51" s="23"/>
      <c r="D51" s="23"/>
      <c r="E51" s="34"/>
      <c r="F51" s="35" t="s">
        <v>36</v>
      </c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</row>
    <row r="52" spans="2:22" ht="24.75" customHeight="1" x14ac:dyDescent="0.2">
      <c r="B52" s="23" t="s">
        <v>37</v>
      </c>
      <c r="C52" s="23"/>
      <c r="D52" s="23"/>
      <c r="E52" s="34"/>
      <c r="F52" s="35" t="s">
        <v>38</v>
      </c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</row>
    <row r="53" spans="2:22" ht="12.75" customHeight="1" x14ac:dyDescent="0.2">
      <c r="B53" s="28" t="s">
        <v>39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  <row r="54" spans="2:22" ht="31.5" customHeight="1" x14ac:dyDescent="0.2">
      <c r="B54" s="23" t="s">
        <v>14</v>
      </c>
      <c r="C54" s="23"/>
      <c r="D54" s="23"/>
      <c r="E54" s="34"/>
      <c r="F54" s="35" t="s">
        <v>40</v>
      </c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</row>
    <row r="55" spans="2:22" ht="28.5" customHeight="1" x14ac:dyDescent="0.2">
      <c r="B55" s="23" t="s">
        <v>41</v>
      </c>
      <c r="C55" s="23"/>
      <c r="D55" s="23"/>
      <c r="E55" s="34"/>
      <c r="F55" s="35" t="s">
        <v>42</v>
      </c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</row>
    <row r="56" spans="2:22" ht="36.75" customHeight="1" x14ac:dyDescent="0.2">
      <c r="B56" s="24" t="s">
        <v>43</v>
      </c>
      <c r="C56" s="24"/>
      <c r="D56" s="24"/>
      <c r="E56" s="34"/>
      <c r="F56" s="35" t="s">
        <v>44</v>
      </c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</row>
    <row r="57" spans="2:22" customFormat="1" ht="120" customHeight="1" x14ac:dyDescent="0.2">
      <c r="B57" s="33" t="s">
        <v>48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</row>
    <row r="58" spans="2:22" ht="33" customHeight="1" x14ac:dyDescent="0.2">
      <c r="B58" s="3" t="s">
        <v>15</v>
      </c>
    </row>
    <row r="59" spans="2:22" ht="84" customHeight="1" x14ac:dyDescent="0.2"/>
    <row r="60" spans="2:22" ht="84" customHeight="1" x14ac:dyDescent="0.2"/>
    <row r="61" spans="2:22" ht="98.25" customHeight="1" x14ac:dyDescent="0.2"/>
    <row r="62" spans="2:22" ht="71.25" customHeight="1" x14ac:dyDescent="0.2"/>
    <row r="63" spans="2:22" ht="71.25" customHeight="1" x14ac:dyDescent="0.2"/>
    <row r="64" spans="2:22" ht="71.25" customHeight="1" x14ac:dyDescent="0.2"/>
    <row r="65" ht="71.25" customHeight="1" x14ac:dyDescent="0.2"/>
    <row r="66" ht="71.25" customHeight="1" x14ac:dyDescent="0.2"/>
  </sheetData>
  <mergeCells count="17">
    <mergeCell ref="F54:V54"/>
    <mergeCell ref="F55:V55"/>
    <mergeCell ref="F56:V56"/>
    <mergeCell ref="B57:U57"/>
    <mergeCell ref="F48:V48"/>
    <mergeCell ref="F49:V49"/>
    <mergeCell ref="F50:V50"/>
    <mergeCell ref="F51:V51"/>
    <mergeCell ref="F52:V52"/>
    <mergeCell ref="B53:V53"/>
    <mergeCell ref="Q3:Z3"/>
    <mergeCell ref="R4:Z4"/>
    <mergeCell ref="B43:T43"/>
    <mergeCell ref="B44:T44"/>
    <mergeCell ref="F45:V45"/>
    <mergeCell ref="B46:V46"/>
    <mergeCell ref="F47:V47"/>
  </mergeCells>
  <printOptions horizontalCentered="1" verticalCentered="1"/>
  <pageMargins left="0.31496062992125984" right="0.31496062992125984" top="0.47244094488188981" bottom="0.51181102362204722" header="0" footer="0.51181102362204722"/>
  <pageSetup paperSize="9" scale="46" orientation="landscape" r:id="rId1"/>
  <headerFooter alignWithMargins="0">
    <oddFooter xml:space="preserve">&amp;LFuente: Cálidda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Dist. GN</vt:lpstr>
      <vt:lpstr>'Dist. GN'!Área_de_impresión</vt:lpstr>
    </vt:vector>
  </TitlesOfParts>
  <Company>MEM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aluca</dc:creator>
  <cp:lastModifiedBy>ZARATE MORAN MELISSA DEL ROSARIO</cp:lastModifiedBy>
  <cp:lastPrinted>2020-07-14T17:15:12Z</cp:lastPrinted>
  <dcterms:created xsi:type="dcterms:W3CDTF">2011-02-03T13:38:24Z</dcterms:created>
  <dcterms:modified xsi:type="dcterms:W3CDTF">2020-07-14T19:40:51Z</dcterms:modified>
</cp:coreProperties>
</file>